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Martin\Documents\Daten\ZSV\GM ZSV 50m\Gruppenstandblätter\"/>
    </mc:Choice>
  </mc:AlternateContent>
  <xr:revisionPtr revIDLastSave="0" documentId="13_ncr:1_{20F18285-AB35-42F7-AC31-AF09FAA9979E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Start" sheetId="13" r:id="rId1"/>
    <sheet name="1. Runde" sheetId="5" r:id="rId2"/>
    <sheet name="2. Runde" sheetId="10" r:id="rId3"/>
    <sheet name="3. Runde" sheetId="11" r:id="rId4"/>
  </sheets>
  <definedNames>
    <definedName name="_xlnm.Print_Area" localSheetId="0">Start!$A$1:$O$40</definedName>
  </definedNames>
  <calcPr calcId="191029"/>
</workbook>
</file>

<file path=xl/calcChain.xml><?xml version="1.0" encoding="utf-8"?>
<calcChain xmlns="http://schemas.openxmlformats.org/spreadsheetml/2006/main">
  <c r="F18" i="10" l="1"/>
  <c r="F45" i="10"/>
  <c r="A12" i="11"/>
  <c r="A39" i="11"/>
  <c r="A15" i="11"/>
  <c r="A42" i="11"/>
  <c r="A12" i="10"/>
  <c r="A39" i="10"/>
  <c r="C12" i="10"/>
  <c r="C39" i="10"/>
  <c r="L28" i="11"/>
  <c r="L1" i="11"/>
  <c r="L28" i="10"/>
  <c r="L1" i="10"/>
  <c r="L1" i="5"/>
  <c r="L28" i="5"/>
  <c r="I35" i="11"/>
  <c r="I35" i="10"/>
  <c r="I35" i="5"/>
  <c r="D24" i="11"/>
  <c r="D51" i="11"/>
  <c r="D24" i="10"/>
  <c r="D51" i="10"/>
  <c r="D24" i="5"/>
  <c r="D51" i="5"/>
  <c r="C12" i="11"/>
  <c r="C39" i="11"/>
  <c r="L8" i="11"/>
  <c r="L35" i="11"/>
  <c r="L7" i="11"/>
  <c r="L34" i="11"/>
  <c r="L5" i="11"/>
  <c r="L32" i="11"/>
  <c r="L8" i="10"/>
  <c r="L35" i="10"/>
  <c r="L7" i="10"/>
  <c r="L34" i="10"/>
  <c r="L5" i="10"/>
  <c r="L32" i="10"/>
  <c r="F8" i="11"/>
  <c r="F35" i="11"/>
  <c r="F7" i="11"/>
  <c r="F34" i="11"/>
  <c r="F6" i="11"/>
  <c r="F33" i="11"/>
  <c r="F5" i="11"/>
  <c r="F32" i="11"/>
  <c r="F8" i="10"/>
  <c r="F35" i="10"/>
  <c r="F7" i="10"/>
  <c r="F34" i="10"/>
  <c r="F6" i="10"/>
  <c r="F33" i="10"/>
  <c r="F5" i="10"/>
  <c r="F32" i="10"/>
  <c r="F22" i="5"/>
  <c r="F49" i="5"/>
  <c r="F21" i="5"/>
  <c r="F48" i="5"/>
  <c r="H21" i="5"/>
  <c r="H48" i="5"/>
  <c r="H18" i="5"/>
  <c r="H45" i="5"/>
  <c r="F19" i="5"/>
  <c r="F46" i="5"/>
  <c r="F18" i="5"/>
  <c r="F45" i="5"/>
  <c r="H15" i="5"/>
  <c r="H42" i="5"/>
  <c r="F16" i="5"/>
  <c r="F43" i="5"/>
  <c r="F15" i="5"/>
  <c r="F42" i="5"/>
  <c r="H12" i="5"/>
  <c r="H39" i="5"/>
  <c r="F13" i="5"/>
  <c r="F40" i="5"/>
  <c r="F12" i="5"/>
  <c r="F39" i="5"/>
  <c r="A12" i="5"/>
  <c r="A15" i="5"/>
  <c r="C12" i="5"/>
  <c r="C39" i="5"/>
  <c r="H21" i="11"/>
  <c r="H48" i="11"/>
  <c r="H18" i="11"/>
  <c r="H45" i="11"/>
  <c r="H15" i="11"/>
  <c r="H42" i="11"/>
  <c r="H12" i="11"/>
  <c r="H39" i="11"/>
  <c r="G21" i="11"/>
  <c r="G48" i="11"/>
  <c r="G18" i="11"/>
  <c r="G45" i="11"/>
  <c r="G15" i="11"/>
  <c r="G42" i="11"/>
  <c r="G12" i="11"/>
  <c r="G39" i="11"/>
  <c r="F22" i="11"/>
  <c r="F49" i="11"/>
  <c r="F19" i="11"/>
  <c r="F46" i="11"/>
  <c r="F16" i="11"/>
  <c r="F43" i="11"/>
  <c r="F13" i="11"/>
  <c r="F40" i="11"/>
  <c r="F21" i="11"/>
  <c r="F48" i="11"/>
  <c r="F18" i="11"/>
  <c r="F45" i="11"/>
  <c r="F15" i="11"/>
  <c r="F42" i="11"/>
  <c r="F12" i="11"/>
  <c r="F39" i="11"/>
  <c r="H21" i="10"/>
  <c r="H48" i="10"/>
  <c r="H18" i="10"/>
  <c r="H45" i="10"/>
  <c r="H15" i="10"/>
  <c r="H42" i="10"/>
  <c r="H12" i="10"/>
  <c r="H39" i="10"/>
  <c r="F22" i="10"/>
  <c r="F49" i="10"/>
  <c r="F19" i="10"/>
  <c r="F46" i="10"/>
  <c r="F16" i="10"/>
  <c r="F43" i="10"/>
  <c r="F13" i="10"/>
  <c r="F40" i="10"/>
  <c r="F21" i="10"/>
  <c r="F48" i="10"/>
  <c r="F15" i="10"/>
  <c r="F42" i="10"/>
  <c r="F12" i="10"/>
  <c r="F39" i="10"/>
  <c r="G21" i="10"/>
  <c r="G48" i="10"/>
  <c r="G18" i="10"/>
  <c r="G45" i="10"/>
  <c r="G15" i="10"/>
  <c r="G42" i="10"/>
  <c r="G12" i="10"/>
  <c r="G39" i="10"/>
  <c r="L8" i="5"/>
  <c r="L35" i="5"/>
  <c r="L7" i="5"/>
  <c r="L34" i="5"/>
  <c r="L5" i="5"/>
  <c r="L32" i="5"/>
  <c r="F8" i="5"/>
  <c r="F35" i="5"/>
  <c r="F7" i="5"/>
  <c r="F34" i="5"/>
  <c r="F6" i="5"/>
  <c r="F33" i="5"/>
  <c r="F5" i="5"/>
  <c r="F32" i="5"/>
  <c r="A11" i="5"/>
  <c r="A11" i="11"/>
  <c r="A38" i="11"/>
  <c r="P17" i="13"/>
  <c r="K18" i="13"/>
  <c r="K17" i="13"/>
  <c r="E18" i="13"/>
  <c r="I39" i="11"/>
  <c r="I40" i="11"/>
  <c r="I42" i="11"/>
  <c r="I43" i="11"/>
  <c r="J42" i="11"/>
  <c r="I45" i="11"/>
  <c r="I46" i="11"/>
  <c r="I48" i="11"/>
  <c r="I49" i="11"/>
  <c r="L30" i="11"/>
  <c r="L30" i="10"/>
  <c r="B42" i="11"/>
  <c r="B39" i="11"/>
  <c r="I34" i="11"/>
  <c r="J21" i="11"/>
  <c r="J48" i="11"/>
  <c r="J18" i="11"/>
  <c r="J45" i="11"/>
  <c r="J15" i="11"/>
  <c r="J12" i="11"/>
  <c r="J24" i="11"/>
  <c r="J51" i="11"/>
  <c r="I49" i="10"/>
  <c r="I48" i="10"/>
  <c r="I46" i="10"/>
  <c r="I45" i="10"/>
  <c r="I43" i="10"/>
  <c r="I42" i="10"/>
  <c r="J42" i="10"/>
  <c r="B42" i="10"/>
  <c r="I40" i="10"/>
  <c r="I39" i="10"/>
  <c r="B39" i="10"/>
  <c r="I34" i="10"/>
  <c r="J21" i="10"/>
  <c r="J48" i="10"/>
  <c r="J18" i="10"/>
  <c r="J45" i="10"/>
  <c r="J15" i="10"/>
  <c r="J24" i="10"/>
  <c r="J51" i="10"/>
  <c r="J12" i="10"/>
  <c r="J39" i="10"/>
  <c r="I49" i="5"/>
  <c r="I48" i="5"/>
  <c r="I46" i="5"/>
  <c r="I45" i="5"/>
  <c r="I43" i="5"/>
  <c r="I42" i="5"/>
  <c r="J42" i="5"/>
  <c r="I40" i="5"/>
  <c r="I39" i="5"/>
  <c r="I34" i="5"/>
  <c r="B42" i="5"/>
  <c r="B39" i="5"/>
  <c r="J12" i="5"/>
  <c r="J24" i="5"/>
  <c r="J51" i="5"/>
  <c r="J39" i="5"/>
  <c r="J15" i="5"/>
  <c r="J18" i="5"/>
  <c r="J45" i="5"/>
  <c r="J21" i="5"/>
  <c r="J48" i="5"/>
  <c r="J39" i="11"/>
  <c r="C15" i="11"/>
  <c r="C42" i="11"/>
  <c r="C15" i="10"/>
  <c r="C42" i="10"/>
  <c r="C18" i="11"/>
  <c r="C45" i="11"/>
  <c r="C15" i="5"/>
  <c r="C42" i="5"/>
  <c r="C18" i="10"/>
  <c r="C45" i="10"/>
  <c r="C21" i="11"/>
  <c r="C48" i="11"/>
  <c r="C18" i="5"/>
  <c r="C45" i="5"/>
  <c r="C21" i="10"/>
  <c r="C48" i="10"/>
  <c r="C21" i="5"/>
  <c r="C48" i="5"/>
  <c r="A15" i="10"/>
  <c r="A42" i="5"/>
  <c r="A18" i="5"/>
  <c r="A39" i="5"/>
  <c r="A11" i="10"/>
  <c r="A38" i="10"/>
  <c r="A38" i="5"/>
  <c r="A18" i="11"/>
  <c r="A42" i="10"/>
  <c r="A18" i="10"/>
  <c r="A45" i="5"/>
  <c r="A21" i="5"/>
  <c r="A48" i="5"/>
  <c r="A21" i="11"/>
  <c r="A48" i="11"/>
  <c r="A45" i="11"/>
  <c r="A21" i="10"/>
  <c r="A48" i="10"/>
  <c r="A45" i="10"/>
</calcChain>
</file>

<file path=xl/sharedStrings.xml><?xml version="1.0" encoding="utf-8"?>
<sst xmlns="http://schemas.openxmlformats.org/spreadsheetml/2006/main" count="251" uniqueCount="53">
  <si>
    <t>-</t>
  </si>
  <si>
    <t>lg</t>
  </si>
  <si>
    <t>Name:</t>
  </si>
  <si>
    <t>Jg:</t>
  </si>
  <si>
    <t>Kontrolle</t>
  </si>
  <si>
    <t>Resultat</t>
  </si>
  <si>
    <t>Verein:</t>
  </si>
  <si>
    <t>Gruppenchef:</t>
  </si>
  <si>
    <t>Starsse:</t>
  </si>
  <si>
    <t>PLZ / Ort:</t>
  </si>
  <si>
    <t>kn</t>
  </si>
  <si>
    <t>Runde:</t>
  </si>
  <si>
    <t>Datum:</t>
  </si>
  <si>
    <t>Tel.:</t>
  </si>
  <si>
    <t>Gruppe Nr.:</t>
  </si>
  <si>
    <t>Der Kontrolleur:</t>
  </si>
  <si>
    <t>Gruppentotal</t>
  </si>
  <si>
    <t>Kopie für den Verein</t>
  </si>
  <si>
    <t>Originalblatt für den ZSV</t>
  </si>
  <si>
    <t>Gruppenmeisterschaft ZSV</t>
  </si>
  <si>
    <t>Name + Vorname</t>
  </si>
  <si>
    <t>JG</t>
  </si>
  <si>
    <t>Lizenz-Nr.</t>
  </si>
  <si>
    <t>Nein:</t>
  </si>
  <si>
    <t>1. Karton Nr.</t>
  </si>
  <si>
    <t>Adresse:</t>
  </si>
  <si>
    <t>Elektronisch</t>
  </si>
  <si>
    <t>E-Mail:</t>
  </si>
  <si>
    <t>Es können nur die Frei gegeben Felder ausgefüllt werden, alle anderen Felder sind gesperrt.</t>
  </si>
  <si>
    <t>Finalteilnahme, bitte Ja oder Nein im Feld eintragen.</t>
  </si>
  <si>
    <t>Gewehr 50m</t>
  </si>
  <si>
    <t>ZSV Gruppenmeisterschaft Gewehr 50m</t>
  </si>
  <si>
    <t>Passe</t>
  </si>
  <si>
    <t>Finalteilnahme:</t>
  </si>
  <si>
    <t>Auswechselschützen bitte mit x bezeichnen.</t>
  </si>
  <si>
    <t>Elektronische Scheiben/                     Cibles électronique:</t>
  </si>
  <si>
    <t>Vereinsnummer</t>
  </si>
  <si>
    <t>Ja</t>
  </si>
  <si>
    <t>Erläuterungen / remarques:</t>
  </si>
  <si>
    <t>liegend:</t>
  </si>
  <si>
    <t>kniend:</t>
  </si>
  <si>
    <t>PLZ+Ort:</t>
  </si>
  <si>
    <t>Stellung:</t>
  </si>
  <si>
    <r>
      <t xml:space="preserve">Elektronische Scheiben Ja / Nein, im entsprechendes Feld ein </t>
    </r>
    <r>
      <rPr>
        <b/>
        <i/>
        <sz val="10"/>
        <rFont val="Arial"/>
        <family val="2"/>
      </rPr>
      <t xml:space="preserve">x </t>
    </r>
    <r>
      <rPr>
        <i/>
        <sz val="10"/>
        <rFont val="Arial"/>
        <family val="2"/>
      </rPr>
      <t>setzen.</t>
    </r>
  </si>
  <si>
    <t>Auswechsel- schütze</t>
  </si>
  <si>
    <t>Finalteinahme</t>
  </si>
  <si>
    <t>JJJJ</t>
  </si>
  <si>
    <t>Junioren</t>
  </si>
  <si>
    <t xml:space="preserve">Vereine mit mehreren Gruppen bitte nummerieren. </t>
  </si>
  <si>
    <r>
      <t xml:space="preserve">1. Karton Nr. / Elektronisch, im entsprechenden Feld die 1 Nummer eintragen.  </t>
    </r>
    <r>
      <rPr>
        <b/>
        <i/>
        <sz val="10"/>
        <rFont val="Arial"/>
        <family val="2"/>
      </rPr>
      <t>Die Scheiben/Standblätter müssen fortlaufend verwendet werden!</t>
    </r>
  </si>
  <si>
    <t>Version: 1.4 / 18.01.2024 by Martin Brupbacher</t>
  </si>
  <si>
    <t>Beim anklicken der Button 1. Runde, 2. Runde, 3. Runde, gelangt man zum Datenblatt</t>
  </si>
  <si>
    <t>Bein anklicken des ZSV Logos bei den Rundenblätter gelangt man auf die Startseite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</si>
</sst>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3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4"/>
      <name val="Monotype Corsiva"/>
      <family val="4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16" borderId="1" xfId="0" applyFill="1" applyBorder="1" applyAlignment="1" applyProtection="1">
      <alignment horizontal="center"/>
      <protection locked="0"/>
    </xf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8" fillId="0" borderId="0" xfId="0" applyFont="1"/>
    <xf numFmtId="0" fontId="11" fillId="16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horizontal="center"/>
      <protection locked="0"/>
    </xf>
    <xf numFmtId="0" fontId="0" fillId="18" borderId="0" xfId="0" applyFill="1"/>
    <xf numFmtId="0" fontId="0" fillId="18" borderId="0" xfId="0" applyFill="1" applyAlignment="1">
      <alignment horizontal="center"/>
    </xf>
    <xf numFmtId="164" fontId="24" fillId="18" borderId="0" xfId="0" applyNumberFormat="1" applyFont="1" applyFill="1" applyAlignment="1">
      <alignment horizontal="center" vertical="center"/>
    </xf>
    <xf numFmtId="0" fontId="22" fillId="18" borderId="0" xfId="0" applyFont="1" applyFill="1"/>
    <xf numFmtId="0" fontId="22" fillId="18" borderId="0" xfId="0" applyFont="1" applyFill="1" applyAlignment="1">
      <alignment horizontal="center"/>
    </xf>
    <xf numFmtId="0" fontId="23" fillId="18" borderId="0" xfId="0" applyFont="1" applyFill="1"/>
    <xf numFmtId="0" fontId="1" fillId="18" borderId="0" xfId="0" applyFont="1" applyFill="1" applyAlignment="1">
      <alignment horizontal="left" wrapText="1"/>
    </xf>
    <xf numFmtId="0" fontId="1" fillId="18" borderId="0" xfId="0" applyFont="1" applyFill="1" applyAlignment="1">
      <alignment horizontal="center" wrapText="1"/>
    </xf>
    <xf numFmtId="164" fontId="25" fillId="18" borderId="0" xfId="0" applyNumberFormat="1" applyFont="1" applyFill="1"/>
    <xf numFmtId="0" fontId="4" fillId="18" borderId="0" xfId="0" applyFont="1" applyFill="1" applyAlignment="1">
      <alignment horizontal="center" wrapText="1"/>
    </xf>
    <xf numFmtId="0" fontId="0" fillId="18" borderId="0" xfId="0" applyFill="1" applyAlignment="1">
      <alignment horizontal="left" vertical="center" wrapText="1"/>
    </xf>
    <xf numFmtId="0" fontId="11" fillId="18" borderId="0" xfId="0" applyFont="1" applyFill="1" applyAlignment="1">
      <alignment horizontal="center" vertical="center" wrapText="1"/>
    </xf>
    <xf numFmtId="0" fontId="11" fillId="18" borderId="0" xfId="0" applyFont="1" applyFill="1"/>
    <xf numFmtId="0" fontId="6" fillId="18" borderId="0" xfId="0" applyFont="1" applyFill="1"/>
    <xf numFmtId="0" fontId="26" fillId="18" borderId="0" xfId="0" applyFont="1" applyFill="1"/>
    <xf numFmtId="14" fontId="0" fillId="18" borderId="0" xfId="0" applyNumberFormat="1" applyFill="1"/>
    <xf numFmtId="0" fontId="20" fillId="18" borderId="0" xfId="0" applyFont="1" applyFill="1" applyAlignment="1">
      <alignment horizontal="left"/>
    </xf>
    <xf numFmtId="0" fontId="0" fillId="18" borderId="0" xfId="0" applyFill="1" applyAlignment="1">
      <alignment horizontal="left"/>
    </xf>
    <xf numFmtId="0" fontId="0" fillId="18" borderId="3" xfId="0" applyFill="1" applyBorder="1" applyProtection="1">
      <protection locked="0"/>
    </xf>
    <xf numFmtId="0" fontId="11" fillId="18" borderId="0" xfId="0" applyFont="1" applyFill="1" applyAlignment="1">
      <alignment horizontal="left"/>
    </xf>
    <xf numFmtId="0" fontId="0" fillId="18" borderId="0" xfId="0" applyFill="1" applyAlignment="1" applyProtection="1">
      <alignment horizontal="center" vertical="center"/>
      <protection locked="0"/>
    </xf>
    <xf numFmtId="0" fontId="1" fillId="18" borderId="0" xfId="0" applyFont="1" applyFill="1" applyAlignment="1">
      <alignment horizontal="center"/>
    </xf>
    <xf numFmtId="0" fontId="0" fillId="18" borderId="1" xfId="0" applyFill="1" applyBorder="1" applyAlignment="1">
      <alignment horizontal="center"/>
    </xf>
    <xf numFmtId="0" fontId="11" fillId="18" borderId="0" xfId="0" applyFont="1" applyFill="1" applyProtection="1">
      <protection locked="0"/>
    </xf>
    <xf numFmtId="0" fontId="11" fillId="18" borderId="0" xfId="0" applyFont="1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center"/>
      <protection locked="0"/>
    </xf>
    <xf numFmtId="0" fontId="1" fillId="19" borderId="6" xfId="0" applyFont="1" applyFill="1" applyBorder="1" applyAlignment="1" applyProtection="1">
      <alignment horizontal="center" vertical="center"/>
      <protection locked="0"/>
    </xf>
    <xf numFmtId="0" fontId="1" fillId="19" borderId="7" xfId="0" applyFont="1" applyFill="1" applyBorder="1" applyAlignment="1" applyProtection="1">
      <alignment horizontal="center" vertical="center"/>
      <protection locked="0"/>
    </xf>
    <xf numFmtId="0" fontId="1" fillId="19" borderId="8" xfId="0" applyFont="1" applyFill="1" applyBorder="1" applyAlignment="1" applyProtection="1">
      <alignment horizontal="center" vertical="center"/>
      <protection locked="0"/>
    </xf>
    <xf numFmtId="0" fontId="1" fillId="19" borderId="9" xfId="0" applyFont="1" applyFill="1" applyBorder="1" applyAlignment="1" applyProtection="1">
      <alignment horizontal="center" vertical="center"/>
      <protection locked="0"/>
    </xf>
    <xf numFmtId="0" fontId="1" fillId="16" borderId="10" xfId="0" applyFont="1" applyFill="1" applyBorder="1" applyAlignment="1" applyProtection="1">
      <alignment horizontal="left"/>
      <protection locked="0"/>
    </xf>
    <xf numFmtId="0" fontId="1" fillId="16" borderId="11" xfId="0" applyFont="1" applyFill="1" applyBorder="1" applyAlignment="1" applyProtection="1">
      <alignment horizontal="left"/>
      <protection locked="0"/>
    </xf>
    <xf numFmtId="0" fontId="1" fillId="16" borderId="12" xfId="0" applyFont="1" applyFill="1" applyBorder="1" applyAlignment="1" applyProtection="1">
      <alignment horizontal="left"/>
      <protection locked="0"/>
    </xf>
    <xf numFmtId="0" fontId="11" fillId="16" borderId="13" xfId="0" applyFont="1" applyFill="1" applyBorder="1" applyAlignment="1" applyProtection="1">
      <alignment horizontal="center" vertical="center"/>
      <protection locked="0"/>
    </xf>
    <xf numFmtId="0" fontId="0" fillId="16" borderId="14" xfId="0" applyFill="1" applyBorder="1" applyAlignment="1" applyProtection="1">
      <alignment horizontal="center" vertical="center"/>
      <protection locked="0"/>
    </xf>
    <xf numFmtId="0" fontId="11" fillId="18" borderId="0" xfId="0" applyFont="1" applyFill="1"/>
    <xf numFmtId="0" fontId="0" fillId="18" borderId="15" xfId="0" applyFill="1" applyBorder="1"/>
    <xf numFmtId="0" fontId="14" fillId="16" borderId="10" xfId="19" applyFill="1" applyBorder="1" applyAlignment="1" applyProtection="1">
      <alignment horizontal="left"/>
      <protection locked="0"/>
    </xf>
    <xf numFmtId="0" fontId="14" fillId="16" borderId="11" xfId="19" applyFill="1" applyBorder="1" applyAlignment="1" applyProtection="1">
      <alignment horizontal="left"/>
      <protection locked="0"/>
    </xf>
    <xf numFmtId="0" fontId="14" fillId="16" borderId="12" xfId="19" applyFill="1" applyBorder="1" applyAlignment="1" applyProtection="1">
      <alignment horizontal="left"/>
      <protection locked="0"/>
    </xf>
    <xf numFmtId="0" fontId="11" fillId="16" borderId="10" xfId="0" applyFont="1" applyFill="1" applyBorder="1" applyAlignment="1" applyProtection="1">
      <alignment horizontal="left"/>
      <protection locked="0"/>
    </xf>
    <xf numFmtId="0" fontId="11" fillId="16" borderId="11" xfId="0" applyFont="1" applyFill="1" applyBorder="1" applyAlignment="1" applyProtection="1">
      <alignment horizontal="left"/>
      <protection locked="0"/>
    </xf>
    <xf numFmtId="0" fontId="11" fillId="16" borderId="12" xfId="0" applyFont="1" applyFill="1" applyBorder="1" applyAlignment="1" applyProtection="1">
      <alignment horizontal="left"/>
      <protection locked="0"/>
    </xf>
    <xf numFmtId="0" fontId="0" fillId="18" borderId="13" xfId="0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11" fillId="16" borderId="1" xfId="0" applyFont="1" applyFill="1" applyBorder="1" applyAlignment="1" applyProtection="1">
      <alignment horizontal="left"/>
      <protection locked="0"/>
    </xf>
    <xf numFmtId="0" fontId="0" fillId="16" borderId="1" xfId="0" applyFill="1" applyBorder="1" applyAlignment="1" applyProtection="1">
      <alignment horizontal="left"/>
      <protection locked="0"/>
    </xf>
    <xf numFmtId="0" fontId="1" fillId="16" borderId="10" xfId="0" applyFont="1" applyFill="1" applyBorder="1" applyAlignment="1" applyProtection="1">
      <alignment horizontal="center"/>
      <protection locked="0"/>
    </xf>
    <xf numFmtId="0" fontId="1" fillId="16" borderId="12" xfId="0" applyFont="1" applyFill="1" applyBorder="1" applyAlignment="1" applyProtection="1">
      <alignment horizontal="center"/>
      <protection locked="0"/>
    </xf>
    <xf numFmtId="0" fontId="1" fillId="18" borderId="0" xfId="0" applyFont="1" applyFill="1" applyAlignment="1">
      <alignment horizontal="left" wrapText="1"/>
    </xf>
    <xf numFmtId="0" fontId="21" fillId="18" borderId="0" xfId="0" applyFont="1" applyFill="1" applyAlignment="1">
      <alignment horizontal="center" vertical="center" wrapText="1"/>
    </xf>
    <xf numFmtId="0" fontId="1" fillId="18" borderId="0" xfId="0" applyFont="1" applyFill="1" applyAlignment="1">
      <alignment horizontal="center" wrapText="1"/>
    </xf>
    <xf numFmtId="0" fontId="1" fillId="18" borderId="16" xfId="0" applyFont="1" applyFill="1" applyBorder="1" applyAlignment="1">
      <alignment horizontal="center" wrapText="1"/>
    </xf>
    <xf numFmtId="0" fontId="0" fillId="16" borderId="13" xfId="0" applyFill="1" applyBorder="1" applyAlignment="1" applyProtection="1">
      <alignment horizontal="center" vertical="center"/>
      <protection locked="0"/>
    </xf>
    <xf numFmtId="0" fontId="16" fillId="18" borderId="0" xfId="0" applyFont="1" applyFill="1" applyAlignment="1">
      <alignment horizontal="center"/>
    </xf>
    <xf numFmtId="0" fontId="17" fillId="18" borderId="0" xfId="0" applyFont="1" applyFill="1" applyAlignment="1">
      <alignment horizontal="center"/>
    </xf>
    <xf numFmtId="164" fontId="27" fillId="18" borderId="0" xfId="0" applyNumberFormat="1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5" xfId="0" applyFont="1" applyBorder="1" applyAlignment="1" applyProtection="1">
      <alignment horizontal="left"/>
      <protection locked="0"/>
    </xf>
    <xf numFmtId="0" fontId="18" fillId="0" borderId="5" xfId="0" applyFont="1" applyBorder="1" applyAlignment="1">
      <alignment vertical="center"/>
    </xf>
    <xf numFmtId="14" fontId="15" fillId="0" borderId="5" xfId="0" applyNumberFormat="1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17" borderId="0" xfId="0" applyFont="1" applyFill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9" fillId="0" borderId="5" xfId="0" applyFont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30" fillId="0" borderId="3" xfId="0" applyFont="1" applyBorder="1" applyAlignment="1">
      <alignment horizontal="center" vertical="center"/>
    </xf>
    <xf numFmtId="164" fontId="28" fillId="18" borderId="0" xfId="0" applyNumberFormat="1" applyFont="1" applyFill="1" applyAlignment="1">
      <alignment vertical="top"/>
    </xf>
  </cellXfs>
  <cellStyles count="20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Link" xfId="19" builtinId="8"/>
    <cellStyle name="Standard" xfId="0" builtinId="0"/>
  </cellStyles>
  <dxfs count="47">
    <dxf>
      <font>
        <color theme="0"/>
      </font>
    </dxf>
    <dxf>
      <font>
        <condense val="0"/>
        <extend val="0"/>
        <color indexed="9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 Runde'!I12"/><Relationship Id="rId2" Type="http://schemas.openxmlformats.org/officeDocument/2006/relationships/hyperlink" Target="#'1. Runde'!I12"/><Relationship Id="rId1" Type="http://schemas.openxmlformats.org/officeDocument/2006/relationships/image" Target="../media/image1.png"/><Relationship Id="rId4" Type="http://schemas.openxmlformats.org/officeDocument/2006/relationships/hyperlink" Target="#'3. Runde'!I12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Start!J2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Start!J2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Start!J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5</xdr:row>
      <xdr:rowOff>95250</xdr:rowOff>
    </xdr:to>
    <xdr:pic>
      <xdr:nvPicPr>
        <xdr:cNvPr id="14419" name="Grafik 3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704850</xdr:colOff>
      <xdr:row>7</xdr:row>
      <xdr:rowOff>114300</xdr:rowOff>
    </xdr:from>
    <xdr:to>
      <xdr:col>4</xdr:col>
      <xdr:colOff>336075</xdr:colOff>
      <xdr:row>9</xdr:row>
      <xdr:rowOff>150450</xdr:rowOff>
    </xdr:to>
    <xdr:sp macro="" textlink="">
      <xdr:nvSpPr>
        <xdr:cNvPr id="3" name="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76400" y="1600200"/>
          <a:ext cx="1260000" cy="360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1. Runde</a:t>
          </a:r>
        </a:p>
      </xdr:txBody>
    </xdr:sp>
    <xdr:clientData/>
  </xdr:twoCellAnchor>
  <xdr:twoCellAnchor>
    <xdr:from>
      <xdr:col>6</xdr:col>
      <xdr:colOff>952500</xdr:colOff>
      <xdr:row>7</xdr:row>
      <xdr:rowOff>104775</xdr:rowOff>
    </xdr:from>
    <xdr:to>
      <xdr:col>8</xdr:col>
      <xdr:colOff>583725</xdr:colOff>
      <xdr:row>9</xdr:row>
      <xdr:rowOff>140925</xdr:rowOff>
    </xdr:to>
    <xdr:sp macro="" textlink="">
      <xdr:nvSpPr>
        <xdr:cNvPr id="4" name="Rechteck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14875" y="1590675"/>
          <a:ext cx="1260000" cy="360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2. Runde</a:t>
          </a:r>
        </a:p>
      </xdr:txBody>
    </xdr:sp>
    <xdr:clientData/>
  </xdr:twoCellAnchor>
  <xdr:twoCellAnchor>
    <xdr:from>
      <xdr:col>11</xdr:col>
      <xdr:colOff>952500</xdr:colOff>
      <xdr:row>7</xdr:row>
      <xdr:rowOff>95250</xdr:rowOff>
    </xdr:from>
    <xdr:to>
      <xdr:col>13</xdr:col>
      <xdr:colOff>583725</xdr:colOff>
      <xdr:row>9</xdr:row>
      <xdr:rowOff>131400</xdr:rowOff>
    </xdr:to>
    <xdr:sp macro="" textlink="">
      <xdr:nvSpPr>
        <xdr:cNvPr id="7" name="Rechteck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220075" y="1581150"/>
          <a:ext cx="1260000" cy="360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3. Runde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238125</xdr:rowOff>
    </xdr:to>
    <xdr:pic>
      <xdr:nvPicPr>
        <xdr:cNvPr id="3114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</xdr:col>
      <xdr:colOff>542925</xdr:colOff>
      <xdr:row>31</xdr:row>
      <xdr:rowOff>238125</xdr:rowOff>
    </xdr:to>
    <xdr:pic>
      <xdr:nvPicPr>
        <xdr:cNvPr id="3115" name="Grafik 3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0175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238125</xdr:rowOff>
    </xdr:to>
    <xdr:pic>
      <xdr:nvPicPr>
        <xdr:cNvPr id="11276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C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</xdr:col>
      <xdr:colOff>542925</xdr:colOff>
      <xdr:row>31</xdr:row>
      <xdr:rowOff>238125</xdr:rowOff>
    </xdr:to>
    <xdr:pic>
      <xdr:nvPicPr>
        <xdr:cNvPr id="11277" name="Grafik 2">
          <a:extLst>
            <a:ext uri="{FF2B5EF4-FFF2-40B4-BE49-F238E27FC236}">
              <a16:creationId xmlns:a16="http://schemas.microsoft.com/office/drawing/2014/main" id="{00000000-0008-0000-0200-00000D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0175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238125</xdr:rowOff>
    </xdr:to>
    <xdr:pic>
      <xdr:nvPicPr>
        <xdr:cNvPr id="12300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C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</xdr:col>
      <xdr:colOff>542925</xdr:colOff>
      <xdr:row>31</xdr:row>
      <xdr:rowOff>238125</xdr:rowOff>
    </xdr:to>
    <xdr:pic>
      <xdr:nvPicPr>
        <xdr:cNvPr id="12301" name="Grafik 2">
          <a:extLst>
            <a:ext uri="{FF2B5EF4-FFF2-40B4-BE49-F238E27FC236}">
              <a16:creationId xmlns:a16="http://schemas.microsoft.com/office/drawing/2014/main" id="{00000000-0008-0000-0300-00000D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0175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rgb="FFFFFF99"/>
  </sheetPr>
  <dimension ref="A1:Z48"/>
  <sheetViews>
    <sheetView showGridLines="0" tabSelected="1" zoomScaleNormal="100" workbookViewId="0">
      <selection activeCell="C13" sqref="C13"/>
    </sheetView>
  </sheetViews>
  <sheetFormatPr baseColWidth="10" defaultRowHeight="12.75" x14ac:dyDescent="0.2"/>
  <cols>
    <col min="1" max="1" width="6.42578125" customWidth="1"/>
    <col min="2" max="2" width="8.140625" customWidth="1"/>
    <col min="3" max="3" width="18.7109375" customWidth="1"/>
    <col min="4" max="4" width="5.7109375" style="1" customWidth="1"/>
    <col min="5" max="5" width="12.7109375" customWidth="1"/>
    <col min="6" max="6" width="4.7109375" customWidth="1"/>
    <col min="7" max="7" width="18.7109375" customWidth="1"/>
    <col min="8" max="8" width="5.7109375" style="1" customWidth="1"/>
    <col min="9" max="9" width="12.7109375" customWidth="1"/>
    <col min="10" max="10" width="10.7109375" style="1" customWidth="1"/>
    <col min="11" max="11" width="4.7109375" customWidth="1"/>
    <col min="12" max="12" width="18.7109375" customWidth="1"/>
    <col min="13" max="13" width="5.7109375" style="1" customWidth="1"/>
    <col min="14" max="14" width="12.7109375" customWidth="1"/>
    <col min="15" max="15" width="10.7109375" style="1" customWidth="1"/>
  </cols>
  <sheetData>
    <row r="1" spans="1:26" ht="7.5" customHeight="1" x14ac:dyDescent="0.2">
      <c r="A1" s="26"/>
      <c r="B1" s="26"/>
      <c r="C1" s="26"/>
      <c r="D1" s="27"/>
      <c r="E1" s="26"/>
      <c r="F1" s="26"/>
      <c r="G1" s="26"/>
      <c r="H1" s="27"/>
      <c r="I1" s="26"/>
      <c r="J1" s="27"/>
      <c r="K1" s="26"/>
      <c r="L1" s="26"/>
      <c r="M1" s="27"/>
      <c r="N1" s="26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6.25" x14ac:dyDescent="0.4">
      <c r="A2" s="26"/>
      <c r="B2" s="26"/>
      <c r="C2" s="82" t="s">
        <v>19</v>
      </c>
      <c r="D2" s="82"/>
      <c r="E2" s="82"/>
      <c r="F2" s="82"/>
      <c r="G2" s="82"/>
      <c r="H2" s="82"/>
      <c r="I2" s="82"/>
      <c r="J2" s="84" t="s">
        <v>47</v>
      </c>
      <c r="K2" s="84"/>
      <c r="L2" s="121" t="s">
        <v>50</v>
      </c>
      <c r="M2" s="28"/>
      <c r="N2" s="26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 x14ac:dyDescent="0.3">
      <c r="A3" s="26"/>
      <c r="B3" s="26"/>
      <c r="C3" s="83" t="s">
        <v>30</v>
      </c>
      <c r="D3" s="83"/>
      <c r="E3" s="83"/>
      <c r="F3" s="83"/>
      <c r="G3" s="83"/>
      <c r="H3" s="83"/>
      <c r="I3" s="83"/>
      <c r="J3" s="84"/>
      <c r="K3" s="84"/>
      <c r="L3" s="121"/>
      <c r="M3" s="28"/>
      <c r="N3" s="26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3.25" x14ac:dyDescent="0.35">
      <c r="A4" s="26"/>
      <c r="B4" s="26"/>
      <c r="C4" s="29"/>
      <c r="D4" s="30"/>
      <c r="E4" s="29"/>
      <c r="F4" s="31"/>
      <c r="G4" s="31"/>
      <c r="H4" s="30"/>
      <c r="I4" s="26"/>
      <c r="J4" s="84"/>
      <c r="K4" s="84"/>
      <c r="L4" s="121"/>
      <c r="M4" s="30"/>
      <c r="N4" s="26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4.25" customHeight="1" x14ac:dyDescent="0.35">
      <c r="A5" s="26"/>
      <c r="B5" s="26"/>
      <c r="C5" s="29"/>
      <c r="D5" s="30"/>
      <c r="E5" s="29"/>
      <c r="F5" s="31"/>
      <c r="G5" s="31"/>
      <c r="H5" s="30"/>
      <c r="I5" s="26"/>
      <c r="J5" s="27"/>
      <c r="K5" s="26"/>
      <c r="L5" s="28"/>
      <c r="M5" s="30"/>
      <c r="N5" s="26"/>
      <c r="O5" s="27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x14ac:dyDescent="0.2">
      <c r="A6" s="26"/>
      <c r="B6" s="26"/>
      <c r="C6" s="26"/>
      <c r="D6" s="27"/>
      <c r="E6" s="26"/>
      <c r="F6" s="26"/>
      <c r="G6" s="26"/>
      <c r="H6" s="27"/>
      <c r="I6" s="26"/>
      <c r="J6" s="27"/>
      <c r="K6" s="26"/>
      <c r="L6" s="26"/>
      <c r="M6" s="27"/>
      <c r="N6" s="26"/>
      <c r="O6" s="27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x14ac:dyDescent="0.2">
      <c r="A7" s="26"/>
      <c r="B7" s="26"/>
      <c r="C7" s="26"/>
      <c r="D7" s="27"/>
      <c r="E7" s="26"/>
      <c r="F7" s="26"/>
      <c r="G7" s="26"/>
      <c r="H7" s="27"/>
      <c r="I7" s="26"/>
      <c r="J7" s="27"/>
      <c r="K7" s="26"/>
      <c r="L7" s="26"/>
      <c r="M7" s="27"/>
      <c r="N7" s="26"/>
      <c r="O7" s="27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x14ac:dyDescent="0.2">
      <c r="A8" s="26"/>
      <c r="B8" s="26"/>
      <c r="C8" s="26"/>
      <c r="D8" s="27"/>
      <c r="E8" s="26"/>
      <c r="F8" s="26"/>
      <c r="G8" s="26"/>
      <c r="H8" s="27"/>
      <c r="I8" s="26"/>
      <c r="J8" s="27"/>
      <c r="K8" s="26"/>
      <c r="L8" s="26"/>
      <c r="M8" s="27"/>
      <c r="N8" s="26"/>
      <c r="O8" s="27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x14ac:dyDescent="0.2">
      <c r="A9" s="26"/>
      <c r="B9" s="26"/>
      <c r="C9" s="26"/>
      <c r="D9" s="27"/>
      <c r="E9" s="26"/>
      <c r="F9" s="26"/>
      <c r="G9" s="26"/>
      <c r="H9" s="27"/>
      <c r="I9" s="26"/>
      <c r="J9" s="27"/>
      <c r="K9" s="26"/>
      <c r="L9" s="26"/>
      <c r="M9" s="27"/>
      <c r="N9" s="26"/>
      <c r="O9" s="27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2">
      <c r="A10" s="26"/>
      <c r="B10" s="26"/>
      <c r="C10" s="26"/>
      <c r="D10" s="27"/>
      <c r="E10" s="26"/>
      <c r="F10" s="26"/>
      <c r="G10" s="26"/>
      <c r="H10" s="27"/>
      <c r="I10" s="26"/>
      <c r="J10" s="27"/>
      <c r="K10" s="26"/>
      <c r="L10" s="26"/>
      <c r="M10" s="27"/>
      <c r="N10" s="26"/>
      <c r="O10" s="27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7" customHeight="1" x14ac:dyDescent="0.3">
      <c r="A11" s="77" t="s">
        <v>42</v>
      </c>
      <c r="B11" s="77"/>
      <c r="C11" s="32" t="s">
        <v>20</v>
      </c>
      <c r="D11" s="33" t="s">
        <v>21</v>
      </c>
      <c r="E11" s="32" t="s">
        <v>22</v>
      </c>
      <c r="F11" s="34"/>
      <c r="G11" s="32" t="s">
        <v>20</v>
      </c>
      <c r="H11" s="33" t="s">
        <v>21</v>
      </c>
      <c r="I11" s="32" t="s">
        <v>22</v>
      </c>
      <c r="J11" s="35" t="s">
        <v>44</v>
      </c>
      <c r="K11" s="26"/>
      <c r="L11" s="32" t="s">
        <v>20</v>
      </c>
      <c r="M11" s="33" t="s">
        <v>21</v>
      </c>
      <c r="N11" s="32" t="s">
        <v>22</v>
      </c>
      <c r="O11" s="35" t="s">
        <v>44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1.25" customHeight="1" x14ac:dyDescent="0.3">
      <c r="A12" s="26"/>
      <c r="B12" s="26"/>
      <c r="C12" s="36"/>
      <c r="D12" s="37" t="s">
        <v>46</v>
      </c>
      <c r="E12" s="36"/>
      <c r="F12" s="34"/>
      <c r="G12" s="36"/>
      <c r="H12" s="37" t="s">
        <v>46</v>
      </c>
      <c r="I12" s="36"/>
      <c r="J12" s="27"/>
      <c r="K12" s="26"/>
      <c r="L12" s="36"/>
      <c r="M12" s="37" t="s">
        <v>46</v>
      </c>
      <c r="N12" s="36"/>
      <c r="O12" s="27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2">
      <c r="A13" s="38" t="s">
        <v>39</v>
      </c>
      <c r="B13" s="26"/>
      <c r="C13" s="24"/>
      <c r="D13" s="25"/>
      <c r="E13" s="2"/>
      <c r="F13" s="38"/>
      <c r="G13" s="24"/>
      <c r="H13" s="25"/>
      <c r="I13" s="2"/>
      <c r="J13" s="25"/>
      <c r="K13" s="43"/>
      <c r="L13" s="24"/>
      <c r="M13" s="25"/>
      <c r="N13" s="2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2">
      <c r="A14" s="38" t="s">
        <v>39</v>
      </c>
      <c r="B14" s="26"/>
      <c r="C14" s="24"/>
      <c r="D14" s="25"/>
      <c r="E14" s="2"/>
      <c r="F14" s="38"/>
      <c r="G14" s="24"/>
      <c r="H14" s="25"/>
      <c r="I14" s="2"/>
      <c r="J14" s="25"/>
      <c r="K14" s="45"/>
      <c r="L14" s="24"/>
      <c r="M14" s="25"/>
      <c r="N14" s="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x14ac:dyDescent="0.2">
      <c r="A15" s="38" t="s">
        <v>40</v>
      </c>
      <c r="B15" s="26"/>
      <c r="C15" s="24"/>
      <c r="D15" s="25"/>
      <c r="E15" s="2"/>
      <c r="F15" s="26"/>
      <c r="G15" s="24"/>
      <c r="H15" s="25"/>
      <c r="I15" s="2"/>
      <c r="J15" s="25"/>
      <c r="K15" s="43"/>
      <c r="L15" s="24"/>
      <c r="M15" s="25"/>
      <c r="N15" s="2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x14ac:dyDescent="0.2">
      <c r="A16" s="38" t="s">
        <v>40</v>
      </c>
      <c r="B16" s="26"/>
      <c r="C16" s="24"/>
      <c r="D16" s="25"/>
      <c r="E16" s="2"/>
      <c r="F16" s="26"/>
      <c r="G16" s="24"/>
      <c r="H16" s="25"/>
      <c r="I16" s="2"/>
      <c r="J16" s="25"/>
      <c r="K16" s="43"/>
      <c r="L16" s="24"/>
      <c r="M16" s="25"/>
      <c r="N16" s="2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x14ac:dyDescent="0.2">
      <c r="A17" s="38"/>
      <c r="B17" s="26"/>
      <c r="C17" s="49"/>
      <c r="D17" s="50"/>
      <c r="E17" s="51"/>
      <c r="F17" s="26"/>
      <c r="G17" s="49"/>
      <c r="H17" s="50"/>
      <c r="I17" s="51"/>
      <c r="J17" s="50"/>
      <c r="K17" s="42">
        <f>COUNTIF(J13:J17,"x")</f>
        <v>0</v>
      </c>
      <c r="L17" s="49"/>
      <c r="M17" s="50"/>
      <c r="N17" s="51"/>
      <c r="O17" s="50"/>
      <c r="P17" s="42">
        <f>COUNTIF(O13:O17,"x")</f>
        <v>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2.75" customHeight="1" x14ac:dyDescent="0.2">
      <c r="A18" s="26"/>
      <c r="B18" s="26"/>
      <c r="C18" s="26"/>
      <c r="D18" s="27"/>
      <c r="E18" s="78" t="str">
        <f>IF(K17&gt;1,"Achtung Es darf nur 1 Schützen pro Runde ausgewechselt werden!                                                   Attention, C'est permis de changer seulement 1 tireur!"," ")</f>
        <v xml:space="preserve"> </v>
      </c>
      <c r="F18" s="78"/>
      <c r="G18" s="78"/>
      <c r="H18" s="78"/>
      <c r="I18" s="78"/>
      <c r="J18" s="78"/>
      <c r="K18" s="78" t="str">
        <f>IF(P17&gt;1,"Achtung Es darf nur 1 Schützen pro Runde ausgewechselt werden!                                                   Attention, C'est permis de changer seulement 1 tireur!"," ")</f>
        <v xml:space="preserve"> </v>
      </c>
      <c r="L18" s="78"/>
      <c r="M18" s="78"/>
      <c r="N18" s="78"/>
      <c r="O18" s="78"/>
      <c r="P18" s="78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">
      <c r="A19" s="26"/>
      <c r="B19" s="26"/>
      <c r="C19" s="26"/>
      <c r="D19" s="2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">
      <c r="A20" s="26"/>
      <c r="B20" s="26"/>
      <c r="C20" s="26"/>
      <c r="D20" s="27"/>
      <c r="E20" s="26"/>
      <c r="F20" s="26"/>
      <c r="G20" s="38" t="s">
        <v>14</v>
      </c>
      <c r="H20" s="27"/>
      <c r="I20" s="38" t="s">
        <v>45</v>
      </c>
      <c r="J20" s="27"/>
      <c r="K20" s="26"/>
      <c r="L20" s="79" t="s">
        <v>35</v>
      </c>
      <c r="M20" s="79"/>
      <c r="N20" s="79"/>
      <c r="O20" s="27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">
      <c r="A21" s="38" t="s">
        <v>6</v>
      </c>
      <c r="B21" s="26"/>
      <c r="C21" s="56"/>
      <c r="D21" s="57"/>
      <c r="E21" s="58"/>
      <c r="F21" s="44"/>
      <c r="G21" s="81"/>
      <c r="H21" s="46"/>
      <c r="I21" s="59"/>
      <c r="J21" s="27"/>
      <c r="K21" s="26"/>
      <c r="L21" s="80"/>
      <c r="M21" s="80"/>
      <c r="N21" s="80"/>
      <c r="O21" s="27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">
      <c r="A22" s="26" t="s">
        <v>36</v>
      </c>
      <c r="B22" s="26"/>
      <c r="C22" s="66"/>
      <c r="D22" s="67"/>
      <c r="E22" s="68"/>
      <c r="F22" s="44"/>
      <c r="G22" s="60"/>
      <c r="H22" s="46"/>
      <c r="I22" s="60"/>
      <c r="J22" s="27"/>
      <c r="K22" s="26"/>
      <c r="L22" s="48" t="s">
        <v>37</v>
      </c>
      <c r="M22" s="52"/>
      <c r="N22" s="53"/>
      <c r="O22" s="27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">
      <c r="A23" s="26"/>
      <c r="B23" s="26"/>
      <c r="C23" s="43"/>
      <c r="D23" s="27"/>
      <c r="E23" s="43"/>
      <c r="F23" s="43"/>
      <c r="G23" s="26"/>
      <c r="H23" s="27"/>
      <c r="I23" s="26"/>
      <c r="J23" s="27"/>
      <c r="K23" s="26"/>
      <c r="L23" s="48" t="s">
        <v>23</v>
      </c>
      <c r="M23" s="75"/>
      <c r="N23" s="76"/>
      <c r="O23" s="27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">
      <c r="A24" s="38" t="s">
        <v>7</v>
      </c>
      <c r="B24" s="26"/>
      <c r="C24" s="26"/>
      <c r="D24" s="27"/>
      <c r="E24" s="26"/>
      <c r="F24" s="26"/>
      <c r="G24" s="26"/>
      <c r="H24" s="27"/>
      <c r="I24" s="26"/>
      <c r="J24" s="27"/>
      <c r="K24" s="26"/>
      <c r="L24" s="27"/>
      <c r="M24" s="27"/>
      <c r="N24" s="47"/>
      <c r="O24" s="27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">
      <c r="A25" s="38" t="s">
        <v>2</v>
      </c>
      <c r="B25" s="26"/>
      <c r="C25" s="73"/>
      <c r="D25" s="73"/>
      <c r="E25" s="74"/>
      <c r="F25" s="26"/>
      <c r="G25" s="26"/>
      <c r="H25" s="26"/>
      <c r="I25" s="26"/>
      <c r="J25" s="27"/>
      <c r="K25" s="26"/>
      <c r="L25" s="27"/>
      <c r="M25" s="26"/>
      <c r="N25" s="47"/>
      <c r="O25" s="27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">
      <c r="A26" s="38" t="s">
        <v>25</v>
      </c>
      <c r="B26" s="26"/>
      <c r="C26" s="73"/>
      <c r="D26" s="73"/>
      <c r="E26" s="74"/>
      <c r="F26" s="26"/>
      <c r="G26" s="26"/>
      <c r="H26" s="26"/>
      <c r="I26" s="26"/>
      <c r="J26" s="27"/>
      <c r="K26" s="26"/>
      <c r="L26" s="71" t="s">
        <v>24</v>
      </c>
      <c r="M26" s="52"/>
      <c r="N26" s="53"/>
      <c r="O26" s="27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2">
      <c r="A27" s="38" t="s">
        <v>41</v>
      </c>
      <c r="B27" s="26"/>
      <c r="C27" s="73"/>
      <c r="D27" s="73"/>
      <c r="E27" s="74"/>
      <c r="F27" s="26"/>
      <c r="G27" s="26"/>
      <c r="H27" s="26"/>
      <c r="I27" s="26"/>
      <c r="J27" s="27"/>
      <c r="K27" s="26"/>
      <c r="L27" s="72"/>
      <c r="M27" s="54"/>
      <c r="N27" s="55"/>
      <c r="O27" s="27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">
      <c r="A28" s="38" t="s">
        <v>13</v>
      </c>
      <c r="B28" s="26"/>
      <c r="C28" s="73"/>
      <c r="D28" s="73"/>
      <c r="E28" s="74"/>
      <c r="F28" s="26"/>
      <c r="G28" s="26"/>
      <c r="H28" s="26"/>
      <c r="I28" s="26"/>
      <c r="J28" s="27"/>
      <c r="K28" s="26"/>
      <c r="L28" s="69" t="s">
        <v>26</v>
      </c>
      <c r="M28" s="52"/>
      <c r="N28" s="53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">
      <c r="A29" s="61" t="s">
        <v>27</v>
      </c>
      <c r="B29" s="62"/>
      <c r="C29" s="63"/>
      <c r="D29" s="64"/>
      <c r="E29" s="65"/>
      <c r="F29" s="26"/>
      <c r="G29" s="26"/>
      <c r="H29" s="26"/>
      <c r="I29" s="26"/>
      <c r="J29" s="27"/>
      <c r="K29" s="26"/>
      <c r="L29" s="70"/>
      <c r="M29" s="54"/>
      <c r="N29" s="55"/>
      <c r="O29" s="27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">
      <c r="A30" s="26"/>
      <c r="B30" s="26"/>
      <c r="C30" s="26"/>
      <c r="D30" s="27"/>
      <c r="E30" s="26"/>
      <c r="F30" s="26"/>
      <c r="G30" s="26"/>
      <c r="H30" s="27"/>
      <c r="I30" s="26"/>
      <c r="J30" s="27"/>
      <c r="K30" s="26"/>
      <c r="L30" s="26"/>
      <c r="M30" s="27"/>
      <c r="N30" s="26"/>
      <c r="O30" s="27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2">
      <c r="A31" s="39" t="s">
        <v>38</v>
      </c>
      <c r="B31" s="26"/>
      <c r="C31" s="26"/>
      <c r="D31" s="27"/>
      <c r="E31" s="26"/>
      <c r="F31" s="26"/>
      <c r="G31" s="26"/>
      <c r="H31" s="27"/>
      <c r="I31" s="26"/>
      <c r="J31" s="27"/>
      <c r="K31" s="26"/>
      <c r="L31" s="26"/>
      <c r="M31" s="27"/>
      <c r="N31" s="26"/>
      <c r="O31" s="27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8.1" customHeight="1" x14ac:dyDescent="0.2">
      <c r="A32" s="26"/>
      <c r="B32" s="26"/>
      <c r="C32" s="26"/>
      <c r="D32" s="27"/>
      <c r="E32" s="26"/>
      <c r="F32" s="26"/>
      <c r="G32" s="26"/>
      <c r="H32" s="27"/>
      <c r="I32" s="26"/>
      <c r="J32" s="27"/>
      <c r="K32" s="26"/>
      <c r="L32" s="26"/>
      <c r="M32" s="27"/>
      <c r="N32" s="26"/>
      <c r="O32" s="27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x14ac:dyDescent="0.2">
      <c r="A33" s="40" t="s">
        <v>28</v>
      </c>
      <c r="B33" s="26"/>
      <c r="C33" s="26"/>
      <c r="D33" s="27"/>
      <c r="E33" s="26"/>
      <c r="F33" s="26"/>
      <c r="G33" s="26"/>
      <c r="H33" s="27"/>
      <c r="I33" s="26"/>
      <c r="J33" s="27"/>
      <c r="K33" s="26"/>
      <c r="L33" s="26"/>
      <c r="M33" s="27"/>
      <c r="N33" s="26"/>
      <c r="O33" s="27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x14ac:dyDescent="0.2">
      <c r="A34" s="40" t="s">
        <v>48</v>
      </c>
      <c r="B34" s="26"/>
      <c r="C34" s="26"/>
      <c r="D34" s="27"/>
      <c r="E34" s="26"/>
      <c r="F34" s="26"/>
      <c r="G34" s="26"/>
      <c r="H34" s="27"/>
      <c r="I34" s="26"/>
      <c r="J34" s="27"/>
      <c r="K34" s="26"/>
      <c r="L34" s="26"/>
      <c r="M34" s="27"/>
      <c r="N34" s="26"/>
      <c r="O34" s="27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x14ac:dyDescent="0.2">
      <c r="A35" s="40" t="s">
        <v>43</v>
      </c>
      <c r="B35" s="26"/>
      <c r="C35" s="26"/>
      <c r="D35" s="27"/>
      <c r="E35" s="26"/>
      <c r="F35" s="26"/>
      <c r="G35" s="26"/>
      <c r="H35" s="27"/>
      <c r="I35" s="26"/>
      <c r="J35" s="27"/>
      <c r="K35" s="26"/>
      <c r="L35" s="26"/>
      <c r="M35" s="27"/>
      <c r="N35" s="26"/>
      <c r="O35" s="27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x14ac:dyDescent="0.2">
      <c r="A36" s="40" t="s">
        <v>49</v>
      </c>
      <c r="B36" s="26"/>
      <c r="C36" s="26"/>
      <c r="D36" s="27"/>
      <c r="E36" s="26"/>
      <c r="F36" s="26"/>
      <c r="G36" s="26"/>
      <c r="H36" s="27"/>
      <c r="I36" s="26"/>
      <c r="J36" s="27"/>
      <c r="K36" s="26"/>
      <c r="L36" s="26"/>
      <c r="M36" s="27"/>
      <c r="N36" s="26"/>
      <c r="O36" s="27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x14ac:dyDescent="0.2">
      <c r="A37" s="40" t="s">
        <v>29</v>
      </c>
      <c r="B37" s="26"/>
      <c r="C37" s="26"/>
      <c r="D37" s="27"/>
      <c r="E37" s="26"/>
      <c r="F37" s="26"/>
      <c r="G37" s="26"/>
      <c r="H37" s="27"/>
      <c r="I37" s="26"/>
      <c r="J37" s="27"/>
      <c r="K37" s="26"/>
      <c r="L37" s="26"/>
      <c r="M37" s="27"/>
      <c r="N37" s="41"/>
      <c r="O37" s="27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x14ac:dyDescent="0.2">
      <c r="A38" s="40" t="s">
        <v>34</v>
      </c>
      <c r="B38" s="26"/>
      <c r="C38" s="26"/>
      <c r="D38" s="27"/>
      <c r="E38" s="26"/>
      <c r="F38" s="26"/>
      <c r="G38" s="26"/>
      <c r="H38" s="27"/>
      <c r="I38" s="26"/>
      <c r="J38" s="27"/>
      <c r="K38" s="26"/>
      <c r="L38" s="26"/>
      <c r="M38" s="27"/>
      <c r="N38" s="26"/>
      <c r="O38" s="27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x14ac:dyDescent="0.2">
      <c r="A39" s="26" t="s">
        <v>51</v>
      </c>
      <c r="B39" s="26"/>
      <c r="C39" s="26"/>
      <c r="D39" s="27"/>
      <c r="E39" s="26"/>
      <c r="F39" s="26"/>
      <c r="G39" s="26"/>
      <c r="H39" s="27"/>
      <c r="I39" s="26"/>
      <c r="J39" s="27"/>
      <c r="K39" s="26"/>
      <c r="L39" s="26"/>
      <c r="M39" s="27"/>
      <c r="N39" s="26"/>
      <c r="O39" s="27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x14ac:dyDescent="0.2">
      <c r="A40" s="26" t="s">
        <v>52</v>
      </c>
      <c r="B40" s="26"/>
      <c r="C40" s="26"/>
      <c r="D40" s="27"/>
      <c r="E40" s="26"/>
      <c r="F40" s="26"/>
      <c r="G40" s="26"/>
      <c r="H40" s="27"/>
      <c r="I40" s="26"/>
      <c r="J40" s="27"/>
      <c r="K40" s="26"/>
      <c r="L40" s="26"/>
      <c r="M40" s="27"/>
      <c r="N40" s="26"/>
      <c r="O40" s="27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x14ac:dyDescent="0.2">
      <c r="A41" s="26"/>
      <c r="B41" s="26"/>
      <c r="C41" s="26"/>
      <c r="D41" s="27"/>
      <c r="E41" s="26"/>
      <c r="F41" s="26"/>
      <c r="G41" s="26"/>
      <c r="H41" s="27"/>
      <c r="I41" s="26"/>
      <c r="J41" s="27"/>
      <c r="K41" s="26"/>
      <c r="L41" s="26"/>
      <c r="M41" s="27"/>
      <c r="N41" s="26"/>
      <c r="O41" s="27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x14ac:dyDescent="0.2">
      <c r="A42" s="26"/>
      <c r="B42" s="26"/>
      <c r="C42" s="26"/>
      <c r="D42" s="27"/>
      <c r="E42" s="26"/>
      <c r="F42" s="26"/>
      <c r="G42" s="26"/>
      <c r="H42" s="27"/>
      <c r="I42" s="26"/>
      <c r="J42" s="27"/>
      <c r="K42" s="26"/>
      <c r="L42" s="26"/>
      <c r="M42" s="27"/>
      <c r="N42" s="26"/>
      <c r="O42" s="27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x14ac:dyDescent="0.2">
      <c r="A43" s="26"/>
      <c r="B43" s="26"/>
      <c r="C43" s="26"/>
      <c r="D43" s="27"/>
      <c r="E43" s="26"/>
      <c r="F43" s="26"/>
      <c r="G43" s="26"/>
      <c r="H43" s="27"/>
      <c r="I43" s="26"/>
      <c r="J43" s="27"/>
      <c r="K43" s="26"/>
      <c r="L43" s="26"/>
      <c r="M43" s="27"/>
      <c r="N43" s="26"/>
      <c r="O43" s="27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x14ac:dyDescent="0.2">
      <c r="A44" s="26"/>
      <c r="B44" s="26"/>
      <c r="C44" s="26"/>
      <c r="D44" s="27"/>
      <c r="E44" s="26"/>
      <c r="F44" s="26"/>
      <c r="G44" s="26"/>
      <c r="H44" s="27"/>
      <c r="I44" s="26"/>
      <c r="J44" s="27"/>
      <c r="K44" s="26"/>
      <c r="L44" s="26"/>
      <c r="M44" s="27"/>
      <c r="N44" s="26"/>
      <c r="O44" s="27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x14ac:dyDescent="0.2">
      <c r="A45" s="26"/>
      <c r="B45" s="26"/>
      <c r="C45" s="26"/>
      <c r="D45" s="27"/>
      <c r="E45" s="26"/>
      <c r="F45" s="26"/>
      <c r="G45" s="26"/>
      <c r="H45" s="27"/>
      <c r="I45" s="26"/>
      <c r="J45" s="27"/>
      <c r="K45" s="26"/>
      <c r="L45" s="26"/>
      <c r="M45" s="27"/>
      <c r="N45" s="26"/>
      <c r="O45" s="27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x14ac:dyDescent="0.2">
      <c r="A46" s="26"/>
      <c r="B46" s="26"/>
      <c r="C46" s="26"/>
      <c r="D46" s="27"/>
      <c r="E46" s="26"/>
      <c r="F46" s="26"/>
      <c r="G46" s="26"/>
      <c r="H46" s="27"/>
      <c r="I46" s="26"/>
      <c r="J46" s="27"/>
      <c r="K46" s="26"/>
      <c r="L46" s="26"/>
      <c r="M46" s="27"/>
      <c r="N46" s="26"/>
      <c r="O46" s="27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x14ac:dyDescent="0.2">
      <c r="A47" s="26"/>
      <c r="B47" s="26"/>
      <c r="C47" s="26"/>
      <c r="D47" s="27"/>
      <c r="E47" s="26"/>
      <c r="F47" s="26"/>
      <c r="G47" s="26"/>
      <c r="H47" s="27"/>
      <c r="I47" s="26"/>
      <c r="J47" s="27"/>
      <c r="K47" s="26"/>
      <c r="L47" s="26"/>
      <c r="M47" s="27"/>
      <c r="N47" s="26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x14ac:dyDescent="0.2">
      <c r="A48" s="26"/>
      <c r="B48" s="26"/>
      <c r="C48" s="26"/>
      <c r="D48" s="27"/>
      <c r="E48" s="26"/>
      <c r="F48" s="26"/>
      <c r="G48" s="26"/>
      <c r="H48" s="27"/>
      <c r="I48" s="26"/>
      <c r="J48" s="27"/>
      <c r="K48" s="26"/>
      <c r="L48" s="26"/>
      <c r="M48" s="27"/>
      <c r="N48" s="26"/>
      <c r="O48" s="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</sheetData>
  <sheetProtection sheet="1" selectLockedCells="1"/>
  <mergeCells count="23">
    <mergeCell ref="C2:I2"/>
    <mergeCell ref="C3:I3"/>
    <mergeCell ref="C25:E25"/>
    <mergeCell ref="C26:E26"/>
    <mergeCell ref="J2:K4"/>
    <mergeCell ref="A11:B11"/>
    <mergeCell ref="E18:J19"/>
    <mergeCell ref="K18:P19"/>
    <mergeCell ref="L20:N21"/>
    <mergeCell ref="G21:G22"/>
    <mergeCell ref="M22:N22"/>
    <mergeCell ref="M28:N29"/>
    <mergeCell ref="C21:E21"/>
    <mergeCell ref="I21:I22"/>
    <mergeCell ref="A29:B29"/>
    <mergeCell ref="C29:E29"/>
    <mergeCell ref="C22:E22"/>
    <mergeCell ref="L28:L29"/>
    <mergeCell ref="L26:L27"/>
    <mergeCell ref="C27:E27"/>
    <mergeCell ref="C28:E28"/>
    <mergeCell ref="M23:N23"/>
    <mergeCell ref="M26:N27"/>
  </mergeCells>
  <pageMargins left="0.19685039370078741" right="0.19685039370078741" top="0.59055118110236227" bottom="0.19685039370078741" header="0.51181102362204722" footer="0.51181102362204722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M51"/>
  <sheetViews>
    <sheetView showGridLines="0" zoomScaleNormal="100" workbookViewId="0">
      <selection activeCell="I12" sqref="I12"/>
    </sheetView>
  </sheetViews>
  <sheetFormatPr baseColWidth="10" defaultRowHeight="12.75" x14ac:dyDescent="0.2"/>
  <cols>
    <col min="1" max="1" width="8.28515625" customWidth="1"/>
    <col min="2" max="2" width="1.28515625" style="1" customWidth="1"/>
    <col min="3" max="3" width="8.28515625" customWidth="1"/>
    <col min="4" max="4" width="3.140625" customWidth="1"/>
    <col min="5" max="5" width="9" customWidth="1"/>
    <col min="6" max="6" width="25.28515625" customWidth="1"/>
    <col min="7" max="7" width="3.42578125" customWidth="1"/>
    <col min="8" max="8" width="6" customWidth="1"/>
    <col min="9" max="9" width="6.42578125" customWidth="1"/>
    <col min="10" max="10" width="9.7109375" customWidth="1"/>
    <col min="11" max="11" width="1.7109375" customWidth="1"/>
    <col min="12" max="12" width="6.42578125" customWidth="1"/>
    <col min="13" max="13" width="9.7109375" customWidth="1"/>
  </cols>
  <sheetData>
    <row r="1" spans="1:13" ht="20.25" x14ac:dyDescent="0.3">
      <c r="D1" s="86" t="s">
        <v>31</v>
      </c>
      <c r="E1" s="86"/>
      <c r="F1" s="86"/>
      <c r="G1" s="86"/>
      <c r="H1" s="86"/>
      <c r="I1" s="86"/>
      <c r="J1" s="86"/>
      <c r="K1" s="3"/>
      <c r="L1" s="87" t="str">
        <f>Start!J2</f>
        <v>Junioren</v>
      </c>
      <c r="M1" s="87"/>
    </row>
    <row r="3" spans="1:13" s="4" customFormat="1" ht="20.100000000000001" customHeight="1" x14ac:dyDescent="0.2">
      <c r="B3" s="5"/>
      <c r="D3" s="88" t="s">
        <v>18</v>
      </c>
      <c r="E3" s="88"/>
      <c r="F3" s="88"/>
      <c r="G3" s="88"/>
      <c r="H3" s="88"/>
      <c r="I3" s="106" t="s">
        <v>11</v>
      </c>
      <c r="J3" s="106"/>
      <c r="K3" s="5"/>
      <c r="L3" s="107">
        <v>1</v>
      </c>
      <c r="M3" s="107"/>
    </row>
    <row r="4" spans="1:13" x14ac:dyDescent="0.2">
      <c r="I4" s="8"/>
      <c r="J4" s="8"/>
    </row>
    <row r="5" spans="1:13" s="4" customFormat="1" ht="20.100000000000001" customHeight="1" x14ac:dyDescent="0.2">
      <c r="B5" s="5"/>
      <c r="D5" s="4" t="s">
        <v>6</v>
      </c>
      <c r="F5" s="90">
        <f>Start!C21</f>
        <v>0</v>
      </c>
      <c r="G5" s="90"/>
      <c r="H5" s="90"/>
      <c r="I5" s="106" t="s">
        <v>14</v>
      </c>
      <c r="J5" s="106"/>
      <c r="K5" s="5"/>
      <c r="L5" s="100">
        <f>Start!G21</f>
        <v>0</v>
      </c>
      <c r="M5" s="100"/>
    </row>
    <row r="6" spans="1:13" s="4" customFormat="1" ht="20.100000000000001" customHeight="1" x14ac:dyDescent="0.2">
      <c r="B6" s="5"/>
      <c r="D6" s="4" t="s">
        <v>7</v>
      </c>
      <c r="F6" s="103">
        <f>Start!C25</f>
        <v>0</v>
      </c>
      <c r="G6" s="103"/>
      <c r="H6" s="103"/>
      <c r="I6" s="106" t="s">
        <v>12</v>
      </c>
      <c r="J6" s="106"/>
      <c r="K6" s="5"/>
      <c r="L6" s="110"/>
      <c r="M6" s="111"/>
    </row>
    <row r="7" spans="1:13" s="4" customFormat="1" ht="20.100000000000001" customHeight="1" x14ac:dyDescent="0.2">
      <c r="B7" s="5"/>
      <c r="D7" s="4" t="s">
        <v>8</v>
      </c>
      <c r="F7" s="103">
        <f>Start!C26</f>
        <v>0</v>
      </c>
      <c r="G7" s="103"/>
      <c r="H7" s="103"/>
      <c r="I7" s="106" t="s">
        <v>13</v>
      </c>
      <c r="J7" s="106"/>
      <c r="K7" s="5"/>
      <c r="L7" s="100">
        <f>Start!C28</f>
        <v>0</v>
      </c>
      <c r="M7" s="100"/>
    </row>
    <row r="8" spans="1:13" s="4" customFormat="1" ht="20.100000000000001" customHeight="1" x14ac:dyDescent="0.2">
      <c r="B8" s="5"/>
      <c r="D8" s="4" t="s">
        <v>9</v>
      </c>
      <c r="F8" s="103">
        <f>Start!C27</f>
        <v>0</v>
      </c>
      <c r="G8" s="103"/>
      <c r="H8" s="103"/>
      <c r="I8" s="106" t="s">
        <v>33</v>
      </c>
      <c r="J8" s="106"/>
      <c r="K8" s="5"/>
      <c r="L8" s="112">
        <f>Start!I21</f>
        <v>0</v>
      </c>
      <c r="M8" s="112"/>
    </row>
    <row r="9" spans="1:13" ht="8.1" customHeight="1" x14ac:dyDescent="0.2"/>
    <row r="10" spans="1:13" x14ac:dyDescent="0.2">
      <c r="I10" s="6" t="s">
        <v>32</v>
      </c>
      <c r="J10" s="6" t="s">
        <v>5</v>
      </c>
      <c r="K10" s="10"/>
      <c r="L10" s="92" t="s">
        <v>4</v>
      </c>
      <c r="M10" s="93"/>
    </row>
    <row r="11" spans="1:13" x14ac:dyDescent="0.2">
      <c r="A11" s="89" t="str">
        <f>IF(Start!M23="x","Karton-Nr:", "elektronisch")</f>
        <v>elektronisch</v>
      </c>
      <c r="B11" s="89"/>
      <c r="C11" s="89"/>
      <c r="J11" s="1"/>
      <c r="K11" s="1"/>
      <c r="M11" s="1"/>
    </row>
    <row r="12" spans="1:13" s="4" customFormat="1" ht="14.1" customHeight="1" x14ac:dyDescent="0.2">
      <c r="A12" s="94">
        <f>IF(Start!M23="x",Start!M26,Start!M28)</f>
        <v>0</v>
      </c>
      <c r="B12" s="85" t="s">
        <v>0</v>
      </c>
      <c r="C12" s="96" t="str">
        <f>IF(Start!M23="x",'1. Runde'!A12+9," ")</f>
        <v xml:space="preserve"> </v>
      </c>
      <c r="D12" s="91" t="s">
        <v>1</v>
      </c>
      <c r="E12" s="15" t="s">
        <v>2</v>
      </c>
      <c r="F12" s="18">
        <f>Start!C13</f>
        <v>0</v>
      </c>
      <c r="G12" s="100" t="s">
        <v>3</v>
      </c>
      <c r="H12" s="101">
        <f>Start!D13</f>
        <v>0</v>
      </c>
      <c r="I12" s="14"/>
      <c r="J12" s="102">
        <f>SUM(I12:I13)</f>
        <v>0</v>
      </c>
      <c r="K12" s="11"/>
      <c r="L12" s="9"/>
      <c r="M12" s="98"/>
    </row>
    <row r="13" spans="1:13" s="4" customFormat="1" ht="14.1" customHeight="1" x14ac:dyDescent="0.2">
      <c r="A13" s="95"/>
      <c r="B13" s="85"/>
      <c r="C13" s="97"/>
      <c r="D13" s="91"/>
      <c r="E13" s="16" t="s">
        <v>22</v>
      </c>
      <c r="F13" s="19">
        <f>Start!E13</f>
        <v>0</v>
      </c>
      <c r="G13" s="100"/>
      <c r="H13" s="101"/>
      <c r="I13" s="14"/>
      <c r="J13" s="102"/>
      <c r="K13" s="11"/>
      <c r="L13" s="9"/>
      <c r="M13" s="99"/>
    </row>
    <row r="14" spans="1:13" ht="9" customHeight="1" x14ac:dyDescent="0.2">
      <c r="A14" s="23"/>
      <c r="C14" s="23"/>
      <c r="D14" s="7"/>
      <c r="F14" s="20"/>
      <c r="G14" s="1"/>
      <c r="J14" s="1"/>
      <c r="K14" s="1"/>
      <c r="M14" s="1"/>
    </row>
    <row r="15" spans="1:13" s="4" customFormat="1" ht="14.1" customHeight="1" x14ac:dyDescent="0.2">
      <c r="A15" s="94">
        <f>IF(Start!M23="x",'1. Runde'!C12+1,A12+1)</f>
        <v>1</v>
      </c>
      <c r="B15" s="85" t="s">
        <v>0</v>
      </c>
      <c r="C15" s="96" t="str">
        <f>IF(Start!M23="x",'1. Runde'!A15+9," ")</f>
        <v xml:space="preserve"> </v>
      </c>
      <c r="D15" s="91" t="s">
        <v>1</v>
      </c>
      <c r="E15" s="15" t="s">
        <v>2</v>
      </c>
      <c r="F15" s="21">
        <f>Start!C14</f>
        <v>0</v>
      </c>
      <c r="G15" s="100" t="s">
        <v>3</v>
      </c>
      <c r="H15" s="101">
        <f>Start!D14</f>
        <v>0</v>
      </c>
      <c r="I15" s="14"/>
      <c r="J15" s="102">
        <f>SUM(I15:I16)</f>
        <v>0</v>
      </c>
      <c r="K15" s="11"/>
      <c r="L15" s="9"/>
      <c r="M15" s="98"/>
    </row>
    <row r="16" spans="1:13" s="4" customFormat="1" ht="14.1" customHeight="1" x14ac:dyDescent="0.2">
      <c r="A16" s="95"/>
      <c r="B16" s="85"/>
      <c r="C16" s="97"/>
      <c r="D16" s="91"/>
      <c r="E16" s="16" t="s">
        <v>22</v>
      </c>
      <c r="F16" s="19">
        <f>Start!E14</f>
        <v>0</v>
      </c>
      <c r="G16" s="100"/>
      <c r="H16" s="101"/>
      <c r="I16" s="14"/>
      <c r="J16" s="102"/>
      <c r="K16" s="11"/>
      <c r="L16" s="9"/>
      <c r="M16" s="99"/>
    </row>
    <row r="17" spans="1:13" ht="9" customHeight="1" x14ac:dyDescent="0.2">
      <c r="A17" s="23"/>
      <c r="C17" s="23"/>
      <c r="D17" s="7"/>
      <c r="F17" s="20"/>
      <c r="G17" s="1"/>
      <c r="J17" s="1"/>
      <c r="K17" s="1"/>
      <c r="M17" s="1"/>
    </row>
    <row r="18" spans="1:13" s="4" customFormat="1" ht="14.1" customHeight="1" x14ac:dyDescent="0.2">
      <c r="A18" s="109">
        <f>IF(Start!M23="x",'1. Runde'!C15+1,A15+1)</f>
        <v>2</v>
      </c>
      <c r="B18" s="85" t="s">
        <v>0</v>
      </c>
      <c r="C18" s="96" t="str">
        <f>IF(Start!M23="x",'1. Runde'!A18+9," ")</f>
        <v xml:space="preserve"> </v>
      </c>
      <c r="D18" s="91" t="s">
        <v>10</v>
      </c>
      <c r="E18" s="15" t="s">
        <v>2</v>
      </c>
      <c r="F18" s="21">
        <f>Start!C15</f>
        <v>0</v>
      </c>
      <c r="G18" s="100" t="s">
        <v>3</v>
      </c>
      <c r="H18" s="101">
        <f>Start!D15</f>
        <v>0</v>
      </c>
      <c r="I18" s="14"/>
      <c r="J18" s="102">
        <f>SUM(I18:I19)</f>
        <v>0</v>
      </c>
      <c r="K18" s="11"/>
      <c r="L18" s="9"/>
      <c r="M18" s="98"/>
    </row>
    <row r="19" spans="1:13" s="4" customFormat="1" ht="14.1" customHeight="1" x14ac:dyDescent="0.2">
      <c r="A19" s="109"/>
      <c r="B19" s="85"/>
      <c r="C19" s="97"/>
      <c r="D19" s="91"/>
      <c r="E19" s="16" t="s">
        <v>22</v>
      </c>
      <c r="F19" s="19">
        <f>Start!E15</f>
        <v>0</v>
      </c>
      <c r="G19" s="100"/>
      <c r="H19" s="101"/>
      <c r="I19" s="14"/>
      <c r="J19" s="102"/>
      <c r="K19" s="11"/>
      <c r="L19" s="9"/>
      <c r="M19" s="99"/>
    </row>
    <row r="20" spans="1:13" ht="9" customHeight="1" x14ac:dyDescent="0.2">
      <c r="A20" s="23"/>
      <c r="C20" s="23"/>
      <c r="D20" s="7"/>
      <c r="F20" s="20"/>
      <c r="G20" s="1"/>
      <c r="J20" s="1"/>
      <c r="K20" s="1"/>
      <c r="M20" s="1"/>
    </row>
    <row r="21" spans="1:13" s="4" customFormat="1" ht="14.1" customHeight="1" x14ac:dyDescent="0.2">
      <c r="A21" s="109">
        <f>IF(Start!M23="x",'1. Runde'!C18+1,A18+1)</f>
        <v>3</v>
      </c>
      <c r="B21" s="85" t="s">
        <v>0</v>
      </c>
      <c r="C21" s="96" t="str">
        <f>IF(Start!M23="x",'1. Runde'!A21+9," ")</f>
        <v xml:space="preserve"> </v>
      </c>
      <c r="D21" s="91" t="s">
        <v>10</v>
      </c>
      <c r="E21" s="15" t="s">
        <v>2</v>
      </c>
      <c r="F21" s="21">
        <f>Start!C16</f>
        <v>0</v>
      </c>
      <c r="G21" s="100" t="s">
        <v>3</v>
      </c>
      <c r="H21" s="101">
        <f>Start!D16</f>
        <v>0</v>
      </c>
      <c r="I21" s="14"/>
      <c r="J21" s="102">
        <f>SUM(I21:I22)</f>
        <v>0</v>
      </c>
      <c r="K21" s="11"/>
      <c r="L21" s="9"/>
      <c r="M21" s="98"/>
    </row>
    <row r="22" spans="1:13" s="4" customFormat="1" ht="14.1" customHeight="1" x14ac:dyDescent="0.2">
      <c r="A22" s="109"/>
      <c r="B22" s="85"/>
      <c r="C22" s="97"/>
      <c r="D22" s="91"/>
      <c r="E22" s="16" t="s">
        <v>22</v>
      </c>
      <c r="F22" s="19">
        <f>Start!E16</f>
        <v>0</v>
      </c>
      <c r="G22" s="100"/>
      <c r="H22" s="101"/>
      <c r="I22" s="14"/>
      <c r="J22" s="102"/>
      <c r="K22" s="11"/>
      <c r="L22" s="9"/>
      <c r="M22" s="99"/>
    </row>
    <row r="23" spans="1:13" ht="9" customHeight="1" thickBot="1" x14ac:dyDescent="0.25">
      <c r="D23" s="7"/>
      <c r="J23" s="1"/>
      <c r="K23" s="1"/>
      <c r="M23" s="1"/>
    </row>
    <row r="24" spans="1:13" ht="24.95" customHeight="1" thickBot="1" x14ac:dyDescent="0.35">
      <c r="A24" s="104" t="s">
        <v>15</v>
      </c>
      <c r="B24" s="104"/>
      <c r="C24" s="104"/>
      <c r="D24" s="108">
        <f>Start!C25</f>
        <v>0</v>
      </c>
      <c r="E24" s="108"/>
      <c r="F24" s="108"/>
      <c r="G24" s="105" t="s">
        <v>16</v>
      </c>
      <c r="H24" s="105"/>
      <c r="I24" s="105"/>
      <c r="J24" s="13">
        <f>SUM(J12,J15,J18,J21,)</f>
        <v>0</v>
      </c>
      <c r="K24" s="12"/>
      <c r="L24" s="1"/>
      <c r="M24" s="13"/>
    </row>
    <row r="25" spans="1:13" x14ac:dyDescent="0.2">
      <c r="D25" s="7"/>
      <c r="J25" s="1"/>
      <c r="K25" s="1"/>
      <c r="M25" s="1"/>
    </row>
    <row r="26" spans="1:13" ht="39.950000000000003" customHeight="1" x14ac:dyDescent="0.2">
      <c r="D26" s="7"/>
      <c r="J26" s="1"/>
      <c r="K26" s="1"/>
      <c r="M26" s="1"/>
    </row>
    <row r="27" spans="1:13" x14ac:dyDescent="0.2">
      <c r="D27" s="7"/>
      <c r="J27" s="1"/>
      <c r="K27" s="1"/>
      <c r="M27" s="1"/>
    </row>
    <row r="28" spans="1:13" ht="20.25" x14ac:dyDescent="0.3">
      <c r="D28" s="86" t="s">
        <v>31</v>
      </c>
      <c r="E28" s="86"/>
      <c r="F28" s="86"/>
      <c r="G28" s="86"/>
      <c r="H28" s="86"/>
      <c r="I28" s="86"/>
      <c r="J28" s="86"/>
      <c r="K28" s="3"/>
      <c r="L28" s="87" t="str">
        <f>L1</f>
        <v>Junioren</v>
      </c>
      <c r="M28" s="87"/>
    </row>
    <row r="30" spans="1:13" s="4" customFormat="1" ht="20.100000000000001" customHeight="1" x14ac:dyDescent="0.2">
      <c r="B30" s="5"/>
      <c r="D30" s="17"/>
      <c r="E30" s="114" t="s">
        <v>17</v>
      </c>
      <c r="F30" s="114"/>
      <c r="G30" s="114"/>
      <c r="H30" s="114"/>
      <c r="I30" s="106" t="s">
        <v>11</v>
      </c>
      <c r="J30" s="106"/>
      <c r="K30" s="5"/>
      <c r="L30" s="107">
        <v>1</v>
      </c>
      <c r="M30" s="107"/>
    </row>
    <row r="32" spans="1:13" s="4" customFormat="1" ht="20.100000000000001" customHeight="1" x14ac:dyDescent="0.2">
      <c r="B32" s="5"/>
      <c r="D32" s="4" t="s">
        <v>6</v>
      </c>
      <c r="F32" s="90">
        <f>F5</f>
        <v>0</v>
      </c>
      <c r="G32" s="90"/>
      <c r="H32" s="90"/>
      <c r="I32" s="106" t="s">
        <v>14</v>
      </c>
      <c r="J32" s="106"/>
      <c r="K32" s="5"/>
      <c r="L32" s="100">
        <f>L5</f>
        <v>0</v>
      </c>
      <c r="M32" s="100"/>
    </row>
    <row r="33" spans="1:13" s="4" customFormat="1" ht="20.100000000000001" customHeight="1" x14ac:dyDescent="0.2">
      <c r="B33" s="5"/>
      <c r="D33" s="4" t="s">
        <v>7</v>
      </c>
      <c r="F33" s="103">
        <f>F6</f>
        <v>0</v>
      </c>
      <c r="G33" s="103"/>
      <c r="H33" s="103"/>
      <c r="I33" s="106" t="s">
        <v>12</v>
      </c>
      <c r="J33" s="106"/>
      <c r="K33" s="5"/>
      <c r="L33" s="113"/>
      <c r="M33" s="113"/>
    </row>
    <row r="34" spans="1:13" s="4" customFormat="1" ht="20.100000000000001" customHeight="1" x14ac:dyDescent="0.2">
      <c r="B34" s="5"/>
      <c r="D34" s="4" t="s">
        <v>8</v>
      </c>
      <c r="F34" s="103">
        <f>F7</f>
        <v>0</v>
      </c>
      <c r="G34" s="103"/>
      <c r="H34" s="103"/>
      <c r="I34" s="119" t="str">
        <f>I7</f>
        <v>Tel.:</v>
      </c>
      <c r="J34" s="119"/>
      <c r="L34" s="115">
        <f>L7</f>
        <v>0</v>
      </c>
      <c r="M34" s="115"/>
    </row>
    <row r="35" spans="1:13" s="4" customFormat="1" ht="20.100000000000001" customHeight="1" x14ac:dyDescent="0.2">
      <c r="B35" s="5"/>
      <c r="D35" s="4" t="s">
        <v>9</v>
      </c>
      <c r="F35" s="103">
        <f>F8</f>
        <v>0</v>
      </c>
      <c r="G35" s="103"/>
      <c r="H35" s="103"/>
      <c r="I35" s="106" t="str">
        <f>I8</f>
        <v>Finalteilnahme:</v>
      </c>
      <c r="J35" s="106"/>
      <c r="K35" s="5"/>
      <c r="L35" s="112">
        <f>L8</f>
        <v>0</v>
      </c>
      <c r="M35" s="112"/>
    </row>
    <row r="36" spans="1:13" ht="8.1" customHeight="1" x14ac:dyDescent="0.2"/>
    <row r="37" spans="1:13" x14ac:dyDescent="0.2">
      <c r="I37" s="6" t="s">
        <v>32</v>
      </c>
      <c r="J37" s="6" t="s">
        <v>5</v>
      </c>
      <c r="K37" s="10"/>
      <c r="L37" s="92" t="s">
        <v>4</v>
      </c>
      <c r="M37" s="93"/>
    </row>
    <row r="38" spans="1:13" x14ac:dyDescent="0.2">
      <c r="A38" s="89" t="str">
        <f>A11</f>
        <v>elektronisch</v>
      </c>
      <c r="B38" s="89"/>
      <c r="C38" s="89"/>
      <c r="J38" s="1"/>
      <c r="K38" s="1"/>
      <c r="M38" s="1"/>
    </row>
    <row r="39" spans="1:13" s="4" customFormat="1" ht="14.1" customHeight="1" x14ac:dyDescent="0.2">
      <c r="A39" s="94">
        <f>A12</f>
        <v>0</v>
      </c>
      <c r="B39" s="116" t="str">
        <f>B12</f>
        <v>-</v>
      </c>
      <c r="C39" s="96" t="str">
        <f>C12</f>
        <v xml:space="preserve"> </v>
      </c>
      <c r="D39" s="91" t="s">
        <v>1</v>
      </c>
      <c r="E39" s="15" t="s">
        <v>2</v>
      </c>
      <c r="F39" s="18">
        <f>F12</f>
        <v>0</v>
      </c>
      <c r="G39" s="100" t="s">
        <v>3</v>
      </c>
      <c r="H39" s="101">
        <f>H12</f>
        <v>0</v>
      </c>
      <c r="I39" s="9">
        <f>I12</f>
        <v>0</v>
      </c>
      <c r="J39" s="98">
        <f>J12</f>
        <v>0</v>
      </c>
      <c r="K39" s="11"/>
      <c r="L39" s="9"/>
      <c r="M39" s="98"/>
    </row>
    <row r="40" spans="1:13" s="4" customFormat="1" ht="14.1" customHeight="1" x14ac:dyDescent="0.2">
      <c r="A40" s="95"/>
      <c r="B40" s="117"/>
      <c r="C40" s="97"/>
      <c r="D40" s="91"/>
      <c r="E40" s="16" t="s">
        <v>22</v>
      </c>
      <c r="F40" s="19">
        <f>F13</f>
        <v>0</v>
      </c>
      <c r="G40" s="100"/>
      <c r="H40" s="101"/>
      <c r="I40" s="9">
        <f>I13</f>
        <v>0</v>
      </c>
      <c r="J40" s="99"/>
      <c r="K40" s="11"/>
      <c r="L40" s="9"/>
      <c r="M40" s="99"/>
    </row>
    <row r="41" spans="1:13" ht="9" customHeight="1" x14ac:dyDescent="0.2">
      <c r="A41" s="23"/>
      <c r="C41" s="23"/>
      <c r="D41" s="7"/>
      <c r="F41" s="20"/>
      <c r="G41" s="1"/>
      <c r="J41" s="1"/>
      <c r="K41" s="1"/>
      <c r="M41" s="1"/>
    </row>
    <row r="42" spans="1:13" s="4" customFormat="1" ht="14.1" customHeight="1" x14ac:dyDescent="0.2">
      <c r="A42" s="94">
        <f>A15</f>
        <v>1</v>
      </c>
      <c r="B42" s="116" t="str">
        <f>B15</f>
        <v>-</v>
      </c>
      <c r="C42" s="96" t="str">
        <f>C15</f>
        <v xml:space="preserve"> </v>
      </c>
      <c r="D42" s="91" t="s">
        <v>1</v>
      </c>
      <c r="E42" s="15" t="s">
        <v>2</v>
      </c>
      <c r="F42" s="21">
        <f>F15</f>
        <v>0</v>
      </c>
      <c r="G42" s="100" t="s">
        <v>3</v>
      </c>
      <c r="H42" s="101">
        <f>H15</f>
        <v>0</v>
      </c>
      <c r="I42" s="9">
        <f>I15</f>
        <v>0</v>
      </c>
      <c r="J42" s="102">
        <f>SUM(I42:I43)</f>
        <v>0</v>
      </c>
      <c r="K42" s="11"/>
      <c r="L42" s="9"/>
      <c r="M42" s="98"/>
    </row>
    <row r="43" spans="1:13" s="4" customFormat="1" ht="14.1" customHeight="1" x14ac:dyDescent="0.2">
      <c r="A43" s="95"/>
      <c r="B43" s="117"/>
      <c r="C43" s="97"/>
      <c r="D43" s="91"/>
      <c r="E43" s="16" t="s">
        <v>22</v>
      </c>
      <c r="F43" s="19">
        <f>F16</f>
        <v>0</v>
      </c>
      <c r="G43" s="100"/>
      <c r="H43" s="101"/>
      <c r="I43" s="9">
        <f>I16</f>
        <v>0</v>
      </c>
      <c r="J43" s="102"/>
      <c r="K43" s="11"/>
      <c r="L43" s="9"/>
      <c r="M43" s="99"/>
    </row>
    <row r="44" spans="1:13" ht="9" customHeight="1" x14ac:dyDescent="0.2">
      <c r="A44" s="23"/>
      <c r="C44" s="23"/>
      <c r="D44" s="7"/>
      <c r="F44" s="20"/>
      <c r="G44" s="1"/>
      <c r="J44" s="1"/>
      <c r="K44" s="1"/>
      <c r="M44" s="1"/>
    </row>
    <row r="45" spans="1:13" s="4" customFormat="1" ht="14.1" customHeight="1" x14ac:dyDescent="0.2">
      <c r="A45" s="109">
        <f>A18</f>
        <v>2</v>
      </c>
      <c r="B45" s="85" t="s">
        <v>0</v>
      </c>
      <c r="C45" s="96" t="str">
        <f>C18</f>
        <v xml:space="preserve"> </v>
      </c>
      <c r="D45" s="91" t="s">
        <v>10</v>
      </c>
      <c r="E45" s="15" t="s">
        <v>2</v>
      </c>
      <c r="F45" s="21">
        <f>F18</f>
        <v>0</v>
      </c>
      <c r="G45" s="100" t="s">
        <v>3</v>
      </c>
      <c r="H45" s="101">
        <f>H18</f>
        <v>0</v>
      </c>
      <c r="I45" s="9">
        <f>I18</f>
        <v>0</v>
      </c>
      <c r="J45" s="102">
        <f>J18</f>
        <v>0</v>
      </c>
      <c r="K45" s="11"/>
      <c r="L45" s="9"/>
      <c r="M45" s="98"/>
    </row>
    <row r="46" spans="1:13" s="4" customFormat="1" ht="14.1" customHeight="1" x14ac:dyDescent="0.2">
      <c r="A46" s="109"/>
      <c r="B46" s="85"/>
      <c r="C46" s="97"/>
      <c r="D46" s="91"/>
      <c r="E46" s="16" t="s">
        <v>22</v>
      </c>
      <c r="F46" s="19">
        <f>F19</f>
        <v>0</v>
      </c>
      <c r="G46" s="100"/>
      <c r="H46" s="101"/>
      <c r="I46" s="9">
        <f>I19</f>
        <v>0</v>
      </c>
      <c r="J46" s="102"/>
      <c r="K46" s="11"/>
      <c r="L46" s="9"/>
      <c r="M46" s="99"/>
    </row>
    <row r="47" spans="1:13" ht="9" customHeight="1" x14ac:dyDescent="0.2">
      <c r="A47" s="23"/>
      <c r="C47" s="23"/>
      <c r="D47" s="7"/>
      <c r="F47" s="20"/>
      <c r="G47" s="1"/>
      <c r="J47" s="1"/>
      <c r="K47" s="1"/>
      <c r="M47" s="1"/>
    </row>
    <row r="48" spans="1:13" s="4" customFormat="1" ht="14.1" customHeight="1" x14ac:dyDescent="0.2">
      <c r="A48" s="109">
        <f>A21</f>
        <v>3</v>
      </c>
      <c r="B48" s="85" t="s">
        <v>0</v>
      </c>
      <c r="C48" s="96" t="str">
        <f>C21</f>
        <v xml:space="preserve"> </v>
      </c>
      <c r="D48" s="91" t="s">
        <v>10</v>
      </c>
      <c r="E48" s="15" t="s">
        <v>2</v>
      </c>
      <c r="F48" s="21">
        <f>F21</f>
        <v>0</v>
      </c>
      <c r="G48" s="100" t="s">
        <v>3</v>
      </c>
      <c r="H48" s="101">
        <f>H21</f>
        <v>0</v>
      </c>
      <c r="I48" s="9">
        <f>I21</f>
        <v>0</v>
      </c>
      <c r="J48" s="102">
        <f>J21</f>
        <v>0</v>
      </c>
      <c r="K48" s="11"/>
      <c r="L48" s="9"/>
      <c r="M48" s="98"/>
    </row>
    <row r="49" spans="1:13" s="4" customFormat="1" ht="14.1" customHeight="1" x14ac:dyDescent="0.2">
      <c r="A49" s="109"/>
      <c r="B49" s="85"/>
      <c r="C49" s="97"/>
      <c r="D49" s="91"/>
      <c r="E49" s="16" t="s">
        <v>22</v>
      </c>
      <c r="F49" s="19">
        <f>F22</f>
        <v>0</v>
      </c>
      <c r="G49" s="100"/>
      <c r="H49" s="101"/>
      <c r="I49" s="9">
        <f>I22</f>
        <v>0</v>
      </c>
      <c r="J49" s="102"/>
      <c r="K49" s="11"/>
      <c r="L49" s="9"/>
      <c r="M49" s="99"/>
    </row>
    <row r="50" spans="1:13" ht="9" customHeight="1" thickBot="1" x14ac:dyDescent="0.25">
      <c r="A50" s="23"/>
      <c r="C50" s="23"/>
      <c r="D50" s="7"/>
      <c r="F50" s="20"/>
      <c r="G50" s="1"/>
      <c r="J50" s="1"/>
      <c r="K50" s="1"/>
      <c r="M50" s="1"/>
    </row>
    <row r="51" spans="1:13" ht="24.95" customHeight="1" thickBot="1" x14ac:dyDescent="0.35">
      <c r="A51" s="104" t="s">
        <v>15</v>
      </c>
      <c r="B51" s="104"/>
      <c r="C51" s="104"/>
      <c r="D51" s="118">
        <f>D24</f>
        <v>0</v>
      </c>
      <c r="E51" s="118"/>
      <c r="F51" s="118"/>
      <c r="G51" s="105" t="s">
        <v>16</v>
      </c>
      <c r="H51" s="105"/>
      <c r="I51" s="105"/>
      <c r="J51" s="13">
        <f>J24</f>
        <v>0</v>
      </c>
      <c r="K51" s="12"/>
      <c r="L51" s="1"/>
      <c r="M51" s="13"/>
    </row>
  </sheetData>
  <sheetProtection sheet="1" selectLockedCells="1"/>
  <mergeCells count="108">
    <mergeCell ref="J45:J46"/>
    <mergeCell ref="A51:C51"/>
    <mergeCell ref="D51:F51"/>
    <mergeCell ref="G51:I51"/>
    <mergeCell ref="G48:G49"/>
    <mergeCell ref="C39:C40"/>
    <mergeCell ref="I34:J34"/>
    <mergeCell ref="I35:J35"/>
    <mergeCell ref="H48:H49"/>
    <mergeCell ref="J48:J49"/>
    <mergeCell ref="A38:C38"/>
    <mergeCell ref="M48:M49"/>
    <mergeCell ref="A48:A49"/>
    <mergeCell ref="B48:B49"/>
    <mergeCell ref="C48:C49"/>
    <mergeCell ref="D48:D49"/>
    <mergeCell ref="H45:H46"/>
    <mergeCell ref="M45:M46"/>
    <mergeCell ref="M39:M40"/>
    <mergeCell ref="A42:A43"/>
    <mergeCell ref="B42:B43"/>
    <mergeCell ref="C42:C43"/>
    <mergeCell ref="D42:D43"/>
    <mergeCell ref="G42:G43"/>
    <mergeCell ref="A39:A40"/>
    <mergeCell ref="B39:B40"/>
    <mergeCell ref="M42:M43"/>
    <mergeCell ref="H42:H43"/>
    <mergeCell ref="J42:J43"/>
    <mergeCell ref="D39:D40"/>
    <mergeCell ref="G45:G46"/>
    <mergeCell ref="A45:A46"/>
    <mergeCell ref="B45:B46"/>
    <mergeCell ref="C45:C46"/>
    <mergeCell ref="D45:D46"/>
    <mergeCell ref="G39:G40"/>
    <mergeCell ref="H39:H40"/>
    <mergeCell ref="J39:J40"/>
    <mergeCell ref="L30:M30"/>
    <mergeCell ref="F32:H32"/>
    <mergeCell ref="L8:M8"/>
    <mergeCell ref="D28:J28"/>
    <mergeCell ref="L28:M28"/>
    <mergeCell ref="F34:H34"/>
    <mergeCell ref="L32:M32"/>
    <mergeCell ref="F33:H33"/>
    <mergeCell ref="L33:M33"/>
    <mergeCell ref="F35:H35"/>
    <mergeCell ref="E30:H30"/>
    <mergeCell ref="I30:J30"/>
    <mergeCell ref="I32:J32"/>
    <mergeCell ref="I33:J33"/>
    <mergeCell ref="L35:M35"/>
    <mergeCell ref="L37:M37"/>
    <mergeCell ref="L34:M34"/>
    <mergeCell ref="I3:J3"/>
    <mergeCell ref="I5:J5"/>
    <mergeCell ref="I6:J6"/>
    <mergeCell ref="I7:J7"/>
    <mergeCell ref="I8:J8"/>
    <mergeCell ref="M15:M16"/>
    <mergeCell ref="L3:M3"/>
    <mergeCell ref="D24:F24"/>
    <mergeCell ref="H18:H19"/>
    <mergeCell ref="J18:J19"/>
    <mergeCell ref="D21:D22"/>
    <mergeCell ref="G21:G22"/>
    <mergeCell ref="H21:H22"/>
    <mergeCell ref="L5:M5"/>
    <mergeCell ref="L6:M6"/>
    <mergeCell ref="L7:M7"/>
    <mergeCell ref="A12:A13"/>
    <mergeCell ref="A24:C24"/>
    <mergeCell ref="J21:J22"/>
    <mergeCell ref="G24:I24"/>
    <mergeCell ref="G18:G19"/>
    <mergeCell ref="H15:H16"/>
    <mergeCell ref="M18:M19"/>
    <mergeCell ref="M21:M22"/>
    <mergeCell ref="J15:J16"/>
    <mergeCell ref="A21:A22"/>
    <mergeCell ref="C21:C22"/>
    <mergeCell ref="A18:A19"/>
    <mergeCell ref="C18:C19"/>
    <mergeCell ref="B21:B22"/>
    <mergeCell ref="D1:J1"/>
    <mergeCell ref="L1:M1"/>
    <mergeCell ref="D3:H3"/>
    <mergeCell ref="A11:C11"/>
    <mergeCell ref="F5:H5"/>
    <mergeCell ref="B18:B19"/>
    <mergeCell ref="D18:D19"/>
    <mergeCell ref="L10:M10"/>
    <mergeCell ref="A15:A16"/>
    <mergeCell ref="C15:C16"/>
    <mergeCell ref="M12:M13"/>
    <mergeCell ref="B12:B13"/>
    <mergeCell ref="D12:D13"/>
    <mergeCell ref="G12:G13"/>
    <mergeCell ref="B15:B16"/>
    <mergeCell ref="D15:D16"/>
    <mergeCell ref="G15:G16"/>
    <mergeCell ref="H12:H13"/>
    <mergeCell ref="C12:C13"/>
    <mergeCell ref="J12:J13"/>
    <mergeCell ref="F6:H6"/>
    <mergeCell ref="F7:H7"/>
    <mergeCell ref="F8:H8"/>
  </mergeCells>
  <phoneticPr fontId="4" type="noConversion"/>
  <conditionalFormatting sqref="A15:A22 A42:A50">
    <cfRule type="cellIs" dxfId="46" priority="7" stopIfTrue="1" operator="equal">
      <formula>0</formula>
    </cfRule>
    <cfRule type="cellIs" dxfId="45" priority="8" stopIfTrue="1" operator="equal">
      <formula>1</formula>
    </cfRule>
  </conditionalFormatting>
  <conditionalFormatting sqref="A18:A19 A21:A22 A45:A46 A48:A49">
    <cfRule type="cellIs" dxfId="44" priority="4" stopIfTrue="1" operator="between">
      <formula>0</formula>
      <formula>4</formula>
    </cfRule>
  </conditionalFormatting>
  <conditionalFormatting sqref="I12:I13 I15:I16 I18:I19 I21:I22">
    <cfRule type="cellIs" dxfId="43" priority="2" stopIfTrue="1" operator="lessThanOrEqual">
      <formula>0</formula>
    </cfRule>
  </conditionalFormatting>
  <conditionalFormatting sqref="L5:M5 F5:H8 L7:M8 A12:A13 C12:C13 F12:F13 H12:H13 J12:J13 C15:C16 F15:F16 H15:H16 J15:J16 C18:C19 F18:F19 H18:H19 J18:J19 C21:C22 F21:F22 H21:H22 J21:J22 D24:F24 J24:K24 L32:M32 F32:H35 L35:M35 A39:C40 F39:F40 H39:H40 J39:J40 B42:C43 F42:F43 H42:H43 J42:J43 C45:C46 F45:F46 H45:H46 J45:J46 C48:C49 F48:F49 H48:H49 J48:J49 D51:F51 J51:K51">
    <cfRule type="cellIs" dxfId="42" priority="5" stopIfTrue="1" operator="equal">
      <formula>0</formula>
    </cfRule>
  </conditionalFormatting>
  <conditionalFormatting sqref="L34:M34 I39:I50">
    <cfRule type="cellIs" dxfId="41" priority="1" stopIfTrue="1" operator="equal">
      <formula>0</formula>
    </cfRule>
  </conditionalFormatting>
  <pageMargins left="0.31496062992125984" right="7.874015748031496E-2" top="0.6692913385826772" bottom="0.2755905511811023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M51"/>
  <sheetViews>
    <sheetView showGridLines="0" zoomScaleNormal="100" workbookViewId="0">
      <selection activeCell="L6" sqref="L6:M6"/>
    </sheetView>
  </sheetViews>
  <sheetFormatPr baseColWidth="10" defaultRowHeight="12.75" x14ac:dyDescent="0.2"/>
  <cols>
    <col min="1" max="1" width="8.28515625" customWidth="1"/>
    <col min="2" max="2" width="1.28515625" style="1" customWidth="1"/>
    <col min="3" max="3" width="8.28515625" customWidth="1"/>
    <col min="4" max="4" width="3.140625" customWidth="1"/>
    <col min="5" max="5" width="9" customWidth="1"/>
    <col min="6" max="6" width="25.28515625" customWidth="1"/>
    <col min="7" max="7" width="3.42578125" customWidth="1"/>
    <col min="8" max="8" width="6" customWidth="1"/>
    <col min="9" max="9" width="6.42578125" customWidth="1"/>
    <col min="10" max="10" width="9.7109375" customWidth="1"/>
    <col min="11" max="11" width="1.7109375" customWidth="1"/>
    <col min="12" max="12" width="6.42578125" customWidth="1"/>
    <col min="13" max="13" width="9.7109375" customWidth="1"/>
  </cols>
  <sheetData>
    <row r="1" spans="1:13" ht="20.25" x14ac:dyDescent="0.3">
      <c r="D1" s="86" t="s">
        <v>31</v>
      </c>
      <c r="E1" s="86"/>
      <c r="F1" s="86"/>
      <c r="G1" s="86"/>
      <c r="H1" s="86"/>
      <c r="I1" s="86"/>
      <c r="J1" s="86"/>
      <c r="K1" s="3"/>
      <c r="L1" s="87" t="str">
        <f>Start!J2</f>
        <v>Junioren</v>
      </c>
      <c r="M1" s="87"/>
    </row>
    <row r="3" spans="1:13" s="4" customFormat="1" ht="20.100000000000001" customHeight="1" x14ac:dyDescent="0.2">
      <c r="B3" s="5"/>
      <c r="D3" s="88" t="s">
        <v>18</v>
      </c>
      <c r="E3" s="88"/>
      <c r="F3" s="88"/>
      <c r="G3" s="88"/>
      <c r="H3" s="88"/>
      <c r="I3" s="106" t="s">
        <v>11</v>
      </c>
      <c r="J3" s="106"/>
      <c r="K3" s="5"/>
      <c r="L3" s="107">
        <v>2</v>
      </c>
      <c r="M3" s="107"/>
    </row>
    <row r="4" spans="1:13" x14ac:dyDescent="0.2">
      <c r="I4" s="8"/>
      <c r="J4" s="8"/>
    </row>
    <row r="5" spans="1:13" s="4" customFormat="1" ht="20.100000000000001" customHeight="1" x14ac:dyDescent="0.2">
      <c r="B5" s="5"/>
      <c r="D5" s="4" t="s">
        <v>6</v>
      </c>
      <c r="F5" s="90">
        <f>Start!C21</f>
        <v>0</v>
      </c>
      <c r="G5" s="90"/>
      <c r="H5" s="90"/>
      <c r="I5" s="106" t="s">
        <v>14</v>
      </c>
      <c r="J5" s="106"/>
      <c r="K5" s="5"/>
      <c r="L5" s="100">
        <f>Start!G21</f>
        <v>0</v>
      </c>
      <c r="M5" s="100"/>
    </row>
    <row r="6" spans="1:13" s="4" customFormat="1" ht="20.100000000000001" customHeight="1" x14ac:dyDescent="0.2">
      <c r="B6" s="5"/>
      <c r="D6" s="4" t="s">
        <v>7</v>
      </c>
      <c r="F6" s="103">
        <f>Start!C25</f>
        <v>0</v>
      </c>
      <c r="G6" s="103"/>
      <c r="H6" s="103"/>
      <c r="I6" s="106" t="s">
        <v>12</v>
      </c>
      <c r="J6" s="106"/>
      <c r="K6" s="5"/>
      <c r="L6" s="110"/>
      <c r="M6" s="111"/>
    </row>
    <row r="7" spans="1:13" s="4" customFormat="1" ht="20.100000000000001" customHeight="1" x14ac:dyDescent="0.2">
      <c r="B7" s="5"/>
      <c r="D7" s="4" t="s">
        <v>8</v>
      </c>
      <c r="F7" s="103">
        <f>Start!C26</f>
        <v>0</v>
      </c>
      <c r="G7" s="103"/>
      <c r="H7" s="103"/>
      <c r="I7" s="106" t="s">
        <v>13</v>
      </c>
      <c r="J7" s="106"/>
      <c r="K7" s="5"/>
      <c r="L7" s="100">
        <f>Start!C28</f>
        <v>0</v>
      </c>
      <c r="M7" s="100"/>
    </row>
    <row r="8" spans="1:13" s="4" customFormat="1" ht="20.100000000000001" customHeight="1" x14ac:dyDescent="0.2">
      <c r="B8" s="5"/>
      <c r="D8" s="4" t="s">
        <v>9</v>
      </c>
      <c r="F8" s="103">
        <f>Start!C27</f>
        <v>0</v>
      </c>
      <c r="G8" s="103"/>
      <c r="H8" s="103"/>
      <c r="I8" s="106" t="s">
        <v>33</v>
      </c>
      <c r="J8" s="106"/>
      <c r="K8" s="5"/>
      <c r="L8" s="112">
        <f>Start!I21</f>
        <v>0</v>
      </c>
      <c r="M8" s="112"/>
    </row>
    <row r="9" spans="1:13" ht="8.1" customHeight="1" x14ac:dyDescent="0.2"/>
    <row r="10" spans="1:13" x14ac:dyDescent="0.2">
      <c r="I10" s="6" t="s">
        <v>32</v>
      </c>
      <c r="J10" s="6" t="s">
        <v>5</v>
      </c>
      <c r="K10" s="10"/>
      <c r="L10" s="92" t="s">
        <v>4</v>
      </c>
      <c r="M10" s="93"/>
    </row>
    <row r="11" spans="1:13" x14ac:dyDescent="0.2">
      <c r="A11" s="89" t="str">
        <f>'1. Runde'!A11:C11</f>
        <v>elektronisch</v>
      </c>
      <c r="B11" s="89"/>
      <c r="C11" s="89"/>
      <c r="J11" s="1"/>
      <c r="K11" s="1"/>
      <c r="M11" s="1"/>
    </row>
    <row r="12" spans="1:13" s="4" customFormat="1" ht="14.1" customHeight="1" x14ac:dyDescent="0.2">
      <c r="A12" s="94">
        <f>IF(Start!M23="x",Start!M26+40,Start!M28+4)</f>
        <v>4</v>
      </c>
      <c r="B12" s="85" t="s">
        <v>0</v>
      </c>
      <c r="C12" s="96" t="str">
        <f>IF(Start!M23="x",'2. Runde'!A12+9," ")</f>
        <v xml:space="preserve"> </v>
      </c>
      <c r="D12" s="91" t="s">
        <v>1</v>
      </c>
      <c r="E12" s="15" t="s">
        <v>2</v>
      </c>
      <c r="F12" s="18">
        <f>Start!G13</f>
        <v>0</v>
      </c>
      <c r="G12" s="22">
        <f>Start!J13</f>
        <v>0</v>
      </c>
      <c r="H12" s="101">
        <f>Start!H13</f>
        <v>0</v>
      </c>
      <c r="I12" s="14"/>
      <c r="J12" s="102">
        <f>SUM(I12:I13)</f>
        <v>0</v>
      </c>
      <c r="K12" s="120"/>
      <c r="L12" s="9"/>
      <c r="M12" s="98"/>
    </row>
    <row r="13" spans="1:13" s="4" customFormat="1" ht="14.1" customHeight="1" x14ac:dyDescent="0.2">
      <c r="A13" s="95"/>
      <c r="B13" s="85"/>
      <c r="C13" s="97"/>
      <c r="D13" s="91"/>
      <c r="E13" s="16" t="s">
        <v>22</v>
      </c>
      <c r="F13" s="19">
        <f>Start!I13</f>
        <v>0</v>
      </c>
      <c r="G13" s="5" t="s">
        <v>3</v>
      </c>
      <c r="H13" s="101"/>
      <c r="I13" s="14"/>
      <c r="J13" s="102"/>
      <c r="K13" s="120"/>
      <c r="L13" s="9"/>
      <c r="M13" s="99"/>
    </row>
    <row r="14" spans="1:13" ht="9" customHeight="1" x14ac:dyDescent="0.2">
      <c r="A14" s="23"/>
      <c r="C14" s="23"/>
      <c r="D14" s="7"/>
      <c r="F14" s="20"/>
      <c r="G14" s="1"/>
      <c r="J14" s="1"/>
      <c r="K14" s="1"/>
      <c r="M14" s="1"/>
    </row>
    <row r="15" spans="1:13" s="4" customFormat="1" ht="14.1" customHeight="1" x14ac:dyDescent="0.2">
      <c r="A15" s="94">
        <f>IF(Start!M23="x",'2. Runde'!C12+1,A12+1)</f>
        <v>5</v>
      </c>
      <c r="B15" s="85" t="s">
        <v>0</v>
      </c>
      <c r="C15" s="96" t="str">
        <f>IF(Start!M23="x",'2. Runde'!A15+9," ")</f>
        <v xml:space="preserve"> </v>
      </c>
      <c r="D15" s="91" t="s">
        <v>1</v>
      </c>
      <c r="E15" s="15" t="s">
        <v>2</v>
      </c>
      <c r="F15" s="21">
        <f>Start!G14</f>
        <v>0</v>
      </c>
      <c r="G15" s="22">
        <f>Start!J14</f>
        <v>0</v>
      </c>
      <c r="H15" s="101">
        <f>Start!H14</f>
        <v>0</v>
      </c>
      <c r="I15" s="14"/>
      <c r="J15" s="102">
        <f>SUM(I15:I16)</f>
        <v>0</v>
      </c>
      <c r="K15" s="11"/>
      <c r="L15" s="9"/>
      <c r="M15" s="98"/>
    </row>
    <row r="16" spans="1:13" s="4" customFormat="1" ht="14.1" customHeight="1" x14ac:dyDescent="0.2">
      <c r="A16" s="95"/>
      <c r="B16" s="85"/>
      <c r="C16" s="97"/>
      <c r="D16" s="91"/>
      <c r="E16" s="16" t="s">
        <v>22</v>
      </c>
      <c r="F16" s="19">
        <f>Start!I14</f>
        <v>0</v>
      </c>
      <c r="G16" s="5" t="s">
        <v>3</v>
      </c>
      <c r="H16" s="101"/>
      <c r="I16" s="14"/>
      <c r="J16" s="102"/>
      <c r="K16" s="11"/>
      <c r="L16" s="9"/>
      <c r="M16" s="99"/>
    </row>
    <row r="17" spans="1:13" ht="9" customHeight="1" x14ac:dyDescent="0.2">
      <c r="A17" s="23"/>
      <c r="C17" s="23"/>
      <c r="D17" s="7"/>
      <c r="F17" s="20"/>
      <c r="G17" s="1"/>
      <c r="J17" s="1"/>
      <c r="K17" s="1"/>
      <c r="M17" s="1"/>
    </row>
    <row r="18" spans="1:13" s="4" customFormat="1" ht="14.1" customHeight="1" x14ac:dyDescent="0.2">
      <c r="A18" s="109">
        <f>IF(Start!M23="x",'2. Runde'!C15+1,A15+1)</f>
        <v>6</v>
      </c>
      <c r="B18" s="85" t="s">
        <v>0</v>
      </c>
      <c r="C18" s="96" t="str">
        <f>IF(Start!M23="x",'2. Runde'!A18+9," ")</f>
        <v xml:space="preserve"> </v>
      </c>
      <c r="D18" s="91" t="s">
        <v>1</v>
      </c>
      <c r="E18" s="15" t="s">
        <v>2</v>
      </c>
      <c r="F18" s="21">
        <f>Start!G15</f>
        <v>0</v>
      </c>
      <c r="G18" s="22">
        <f>Start!J15</f>
        <v>0</v>
      </c>
      <c r="H18" s="101">
        <f>Start!H15</f>
        <v>0</v>
      </c>
      <c r="I18" s="14"/>
      <c r="J18" s="102">
        <f>SUM(I18:I19)</f>
        <v>0</v>
      </c>
      <c r="K18" s="11"/>
      <c r="L18" s="9"/>
      <c r="M18" s="98"/>
    </row>
    <row r="19" spans="1:13" s="4" customFormat="1" ht="14.1" customHeight="1" x14ac:dyDescent="0.2">
      <c r="A19" s="109"/>
      <c r="B19" s="85"/>
      <c r="C19" s="97"/>
      <c r="D19" s="91"/>
      <c r="E19" s="16" t="s">
        <v>22</v>
      </c>
      <c r="F19" s="19">
        <f>Start!I15</f>
        <v>0</v>
      </c>
      <c r="G19" s="5" t="s">
        <v>3</v>
      </c>
      <c r="H19" s="101"/>
      <c r="I19" s="14"/>
      <c r="J19" s="102"/>
      <c r="K19" s="11"/>
      <c r="L19" s="9"/>
      <c r="M19" s="99"/>
    </row>
    <row r="20" spans="1:13" ht="9" customHeight="1" x14ac:dyDescent="0.2">
      <c r="A20" s="23"/>
      <c r="C20" s="23"/>
      <c r="D20" s="7"/>
      <c r="F20" s="20"/>
      <c r="G20" s="1"/>
      <c r="J20" s="1"/>
      <c r="K20" s="1"/>
      <c r="M20" s="1"/>
    </row>
    <row r="21" spans="1:13" s="4" customFormat="1" ht="14.1" customHeight="1" x14ac:dyDescent="0.2">
      <c r="A21" s="109">
        <f>IF(Start!M23="x",'2. Runde'!C18+1,A18+1)</f>
        <v>7</v>
      </c>
      <c r="B21" s="85" t="s">
        <v>0</v>
      </c>
      <c r="C21" s="96" t="str">
        <f>IF(Start!M23="x",'2. Runde'!A21+9," ")</f>
        <v xml:space="preserve"> </v>
      </c>
      <c r="D21" s="91" t="s">
        <v>10</v>
      </c>
      <c r="E21" s="15" t="s">
        <v>2</v>
      </c>
      <c r="F21" s="21">
        <f>Start!G16</f>
        <v>0</v>
      </c>
      <c r="G21" s="22">
        <f>Start!J16</f>
        <v>0</v>
      </c>
      <c r="H21" s="101">
        <f>Start!H16</f>
        <v>0</v>
      </c>
      <c r="I21" s="14"/>
      <c r="J21" s="102">
        <f>SUM(I21:I22)</f>
        <v>0</v>
      </c>
      <c r="K21" s="11"/>
      <c r="L21" s="9"/>
      <c r="M21" s="98"/>
    </row>
    <row r="22" spans="1:13" s="4" customFormat="1" ht="14.1" customHeight="1" x14ac:dyDescent="0.2">
      <c r="A22" s="109"/>
      <c r="B22" s="85"/>
      <c r="C22" s="97"/>
      <c r="D22" s="91"/>
      <c r="E22" s="16" t="s">
        <v>22</v>
      </c>
      <c r="F22" s="19">
        <f>Start!I16</f>
        <v>0</v>
      </c>
      <c r="G22" s="5" t="s">
        <v>3</v>
      </c>
      <c r="H22" s="101"/>
      <c r="I22" s="14"/>
      <c r="J22" s="102"/>
      <c r="K22" s="11"/>
      <c r="L22" s="9"/>
      <c r="M22" s="99"/>
    </row>
    <row r="23" spans="1:13" ht="9" customHeight="1" thickBot="1" x14ac:dyDescent="0.25">
      <c r="D23" s="7"/>
      <c r="J23" s="1"/>
      <c r="K23" s="1"/>
      <c r="M23" s="1"/>
    </row>
    <row r="24" spans="1:13" ht="24.95" customHeight="1" thickBot="1" x14ac:dyDescent="0.35">
      <c r="A24" s="104" t="s">
        <v>15</v>
      </c>
      <c r="B24" s="104"/>
      <c r="C24" s="104"/>
      <c r="D24" s="108">
        <f>Start!C25</f>
        <v>0</v>
      </c>
      <c r="E24" s="108"/>
      <c r="F24" s="108"/>
      <c r="G24" s="105" t="s">
        <v>16</v>
      </c>
      <c r="H24" s="105"/>
      <c r="I24" s="105"/>
      <c r="J24" s="13">
        <f>SUM(J12,J15,J18,J21)</f>
        <v>0</v>
      </c>
      <c r="K24" s="12"/>
      <c r="L24" s="1"/>
      <c r="M24" s="13"/>
    </row>
    <row r="25" spans="1:13" x14ac:dyDescent="0.2">
      <c r="D25" s="7"/>
      <c r="J25" s="1"/>
      <c r="K25" s="1"/>
      <c r="M25" s="1"/>
    </row>
    <row r="26" spans="1:13" ht="39.950000000000003" customHeight="1" x14ac:dyDescent="0.2">
      <c r="D26" s="7"/>
      <c r="J26" s="1"/>
      <c r="K26" s="1"/>
      <c r="M26" s="1"/>
    </row>
    <row r="27" spans="1:13" x14ac:dyDescent="0.2">
      <c r="D27" s="7"/>
      <c r="J27" s="1"/>
      <c r="K27" s="1"/>
      <c r="M27" s="1"/>
    </row>
    <row r="28" spans="1:13" ht="20.25" x14ac:dyDescent="0.3">
      <c r="D28" s="86" t="s">
        <v>31</v>
      </c>
      <c r="E28" s="86"/>
      <c r="F28" s="86"/>
      <c r="G28" s="86"/>
      <c r="H28" s="86"/>
      <c r="I28" s="86"/>
      <c r="J28" s="86"/>
      <c r="K28" s="3"/>
      <c r="L28" s="87" t="str">
        <f>Start!J2</f>
        <v>Junioren</v>
      </c>
      <c r="M28" s="87"/>
    </row>
    <row r="30" spans="1:13" s="4" customFormat="1" ht="20.100000000000001" customHeight="1" x14ac:dyDescent="0.2">
      <c r="B30" s="5"/>
      <c r="D30" s="17"/>
      <c r="E30" s="114" t="s">
        <v>17</v>
      </c>
      <c r="F30" s="114"/>
      <c r="G30" s="114"/>
      <c r="H30" s="114"/>
      <c r="I30" s="106" t="s">
        <v>11</v>
      </c>
      <c r="J30" s="106"/>
      <c r="K30" s="5"/>
      <c r="L30" s="107">
        <f>L3</f>
        <v>2</v>
      </c>
      <c r="M30" s="107"/>
    </row>
    <row r="32" spans="1:13" s="4" customFormat="1" ht="20.100000000000001" customHeight="1" x14ac:dyDescent="0.2">
      <c r="B32" s="5"/>
      <c r="D32" s="4" t="s">
        <v>6</v>
      </c>
      <c r="F32" s="90">
        <f>F5</f>
        <v>0</v>
      </c>
      <c r="G32" s="90"/>
      <c r="H32" s="90"/>
      <c r="I32" s="106" t="s">
        <v>14</v>
      </c>
      <c r="J32" s="106"/>
      <c r="K32" s="5"/>
      <c r="L32" s="100">
        <f>L5</f>
        <v>0</v>
      </c>
      <c r="M32" s="100"/>
    </row>
    <row r="33" spans="1:13" s="4" customFormat="1" ht="20.100000000000001" customHeight="1" x14ac:dyDescent="0.2">
      <c r="B33" s="5"/>
      <c r="D33" s="4" t="s">
        <v>7</v>
      </c>
      <c r="F33" s="103">
        <f>F6</f>
        <v>0</v>
      </c>
      <c r="G33" s="103"/>
      <c r="H33" s="103"/>
      <c r="I33" s="106" t="s">
        <v>12</v>
      </c>
      <c r="J33" s="106"/>
      <c r="K33" s="5"/>
      <c r="L33" s="113"/>
      <c r="M33" s="113"/>
    </row>
    <row r="34" spans="1:13" s="4" customFormat="1" ht="20.100000000000001" customHeight="1" x14ac:dyDescent="0.2">
      <c r="B34" s="5"/>
      <c r="D34" s="4" t="s">
        <v>8</v>
      </c>
      <c r="F34" s="103">
        <f>F7</f>
        <v>0</v>
      </c>
      <c r="G34" s="103"/>
      <c r="H34" s="103"/>
      <c r="I34" s="119" t="str">
        <f>I7</f>
        <v>Tel.:</v>
      </c>
      <c r="J34" s="119"/>
      <c r="L34" s="115">
        <f>L7</f>
        <v>0</v>
      </c>
      <c r="M34" s="115"/>
    </row>
    <row r="35" spans="1:13" s="4" customFormat="1" ht="20.100000000000001" customHeight="1" x14ac:dyDescent="0.2">
      <c r="B35" s="5"/>
      <c r="D35" s="4" t="s">
        <v>9</v>
      </c>
      <c r="F35" s="103">
        <f>F8</f>
        <v>0</v>
      </c>
      <c r="G35" s="103"/>
      <c r="H35" s="103"/>
      <c r="I35" s="106" t="str">
        <f>I8</f>
        <v>Finalteilnahme:</v>
      </c>
      <c r="J35" s="106"/>
      <c r="K35" s="5"/>
      <c r="L35" s="112">
        <f>L8</f>
        <v>0</v>
      </c>
      <c r="M35" s="112"/>
    </row>
    <row r="36" spans="1:13" ht="8.1" customHeight="1" x14ac:dyDescent="0.2"/>
    <row r="37" spans="1:13" x14ac:dyDescent="0.2">
      <c r="I37" s="6" t="s">
        <v>32</v>
      </c>
      <c r="J37" s="6" t="s">
        <v>5</v>
      </c>
      <c r="K37" s="10"/>
      <c r="L37" s="92" t="s">
        <v>4</v>
      </c>
      <c r="M37" s="93"/>
    </row>
    <row r="38" spans="1:13" x14ac:dyDescent="0.2">
      <c r="A38" s="89" t="str">
        <f>A11</f>
        <v>elektronisch</v>
      </c>
      <c r="B38" s="89"/>
      <c r="C38" s="89"/>
      <c r="J38" s="1"/>
      <c r="K38" s="1"/>
      <c r="M38" s="1"/>
    </row>
    <row r="39" spans="1:13" s="4" customFormat="1" ht="14.1" customHeight="1" x14ac:dyDescent="0.2">
      <c r="A39" s="94">
        <f>A12</f>
        <v>4</v>
      </c>
      <c r="B39" s="116" t="str">
        <f>B12</f>
        <v>-</v>
      </c>
      <c r="C39" s="96" t="str">
        <f>C12</f>
        <v xml:space="preserve"> </v>
      </c>
      <c r="D39" s="91" t="s">
        <v>1</v>
      </c>
      <c r="E39" s="15" t="s">
        <v>2</v>
      </c>
      <c r="F39" s="18">
        <f>F12</f>
        <v>0</v>
      </c>
      <c r="G39" s="22">
        <f>G12</f>
        <v>0</v>
      </c>
      <c r="H39" s="101">
        <f>H12</f>
        <v>0</v>
      </c>
      <c r="I39" s="9">
        <f>I12</f>
        <v>0</v>
      </c>
      <c r="J39" s="98">
        <f>J12</f>
        <v>0</v>
      </c>
      <c r="K39" s="11"/>
      <c r="L39" s="9"/>
      <c r="M39" s="98"/>
    </row>
    <row r="40" spans="1:13" s="4" customFormat="1" ht="14.1" customHeight="1" x14ac:dyDescent="0.2">
      <c r="A40" s="95"/>
      <c r="B40" s="117"/>
      <c r="C40" s="97"/>
      <c r="D40" s="91"/>
      <c r="E40" s="16" t="s">
        <v>22</v>
      </c>
      <c r="F40" s="19">
        <f>F13</f>
        <v>0</v>
      </c>
      <c r="G40" s="5" t="s">
        <v>3</v>
      </c>
      <c r="H40" s="101"/>
      <c r="I40" s="9">
        <f>I13</f>
        <v>0</v>
      </c>
      <c r="J40" s="99"/>
      <c r="K40" s="11"/>
      <c r="L40" s="9"/>
      <c r="M40" s="99"/>
    </row>
    <row r="41" spans="1:13" ht="9" customHeight="1" x14ac:dyDescent="0.2">
      <c r="A41" s="23"/>
      <c r="C41" s="23"/>
      <c r="D41" s="7"/>
      <c r="F41" s="20"/>
      <c r="G41" s="1"/>
      <c r="J41" s="1"/>
      <c r="K41" s="1"/>
      <c r="M41" s="1"/>
    </row>
    <row r="42" spans="1:13" s="4" customFormat="1" ht="14.1" customHeight="1" x14ac:dyDescent="0.2">
      <c r="A42" s="94">
        <f>A15</f>
        <v>5</v>
      </c>
      <c r="B42" s="116" t="str">
        <f>B15</f>
        <v>-</v>
      </c>
      <c r="C42" s="96" t="str">
        <f>C15</f>
        <v xml:space="preserve"> </v>
      </c>
      <c r="D42" s="91" t="s">
        <v>1</v>
      </c>
      <c r="E42" s="15" t="s">
        <v>2</v>
      </c>
      <c r="F42" s="21">
        <f>F15</f>
        <v>0</v>
      </c>
      <c r="G42" s="22">
        <f>G15</f>
        <v>0</v>
      </c>
      <c r="H42" s="101">
        <f>H15</f>
        <v>0</v>
      </c>
      <c r="I42" s="9">
        <f>I15</f>
        <v>0</v>
      </c>
      <c r="J42" s="102">
        <f>SUM(I42:I43)</f>
        <v>0</v>
      </c>
      <c r="K42" s="11"/>
      <c r="L42" s="9"/>
      <c r="M42" s="98"/>
    </row>
    <row r="43" spans="1:13" s="4" customFormat="1" ht="14.1" customHeight="1" x14ac:dyDescent="0.2">
      <c r="A43" s="95"/>
      <c r="B43" s="117"/>
      <c r="C43" s="97"/>
      <c r="D43" s="91"/>
      <c r="E43" s="16" t="s">
        <v>22</v>
      </c>
      <c r="F43" s="19">
        <f>F16</f>
        <v>0</v>
      </c>
      <c r="G43" s="5" t="s">
        <v>3</v>
      </c>
      <c r="H43" s="101"/>
      <c r="I43" s="9">
        <f>I16</f>
        <v>0</v>
      </c>
      <c r="J43" s="102"/>
      <c r="K43" s="11"/>
      <c r="L43" s="9"/>
      <c r="M43" s="99"/>
    </row>
    <row r="44" spans="1:13" ht="9" customHeight="1" x14ac:dyDescent="0.2">
      <c r="A44" s="23"/>
      <c r="C44" s="23"/>
      <c r="D44" s="7"/>
      <c r="F44" s="20"/>
      <c r="G44" s="1"/>
      <c r="J44" s="1"/>
      <c r="K44" s="1"/>
      <c r="M44" s="1"/>
    </row>
    <row r="45" spans="1:13" s="4" customFormat="1" ht="14.1" customHeight="1" x14ac:dyDescent="0.2">
      <c r="A45" s="109">
        <f>A18</f>
        <v>6</v>
      </c>
      <c r="B45" s="85" t="s">
        <v>0</v>
      </c>
      <c r="C45" s="96" t="str">
        <f>C18</f>
        <v xml:space="preserve"> </v>
      </c>
      <c r="D45" s="91" t="s">
        <v>1</v>
      </c>
      <c r="E45" s="15" t="s">
        <v>2</v>
      </c>
      <c r="F45" s="21">
        <f>F18</f>
        <v>0</v>
      </c>
      <c r="G45" s="22">
        <f>G18</f>
        <v>0</v>
      </c>
      <c r="H45" s="101">
        <f>H18</f>
        <v>0</v>
      </c>
      <c r="I45" s="9">
        <f>I18</f>
        <v>0</v>
      </c>
      <c r="J45" s="102">
        <f>J18</f>
        <v>0</v>
      </c>
      <c r="K45" s="11"/>
      <c r="L45" s="9"/>
      <c r="M45" s="98"/>
    </row>
    <row r="46" spans="1:13" s="4" customFormat="1" ht="14.1" customHeight="1" x14ac:dyDescent="0.2">
      <c r="A46" s="109"/>
      <c r="B46" s="85"/>
      <c r="C46" s="97"/>
      <c r="D46" s="91"/>
      <c r="E46" s="16" t="s">
        <v>22</v>
      </c>
      <c r="F46" s="19">
        <f>F19</f>
        <v>0</v>
      </c>
      <c r="G46" s="5" t="s">
        <v>3</v>
      </c>
      <c r="H46" s="101"/>
      <c r="I46" s="9">
        <f>I19</f>
        <v>0</v>
      </c>
      <c r="J46" s="102"/>
      <c r="K46" s="11"/>
      <c r="L46" s="9"/>
      <c r="M46" s="99"/>
    </row>
    <row r="47" spans="1:13" ht="9" customHeight="1" x14ac:dyDescent="0.2">
      <c r="A47" s="23"/>
      <c r="C47" s="23"/>
      <c r="D47" s="7"/>
      <c r="F47" s="20"/>
      <c r="G47" s="1"/>
      <c r="J47" s="1"/>
      <c r="K47" s="1"/>
      <c r="M47" s="1"/>
    </row>
    <row r="48" spans="1:13" s="4" customFormat="1" ht="14.1" customHeight="1" x14ac:dyDescent="0.2">
      <c r="A48" s="109">
        <f>A21</f>
        <v>7</v>
      </c>
      <c r="B48" s="85" t="s">
        <v>0</v>
      </c>
      <c r="C48" s="96" t="str">
        <f>C21</f>
        <v xml:space="preserve"> </v>
      </c>
      <c r="D48" s="91" t="s">
        <v>10</v>
      </c>
      <c r="E48" s="15" t="s">
        <v>2</v>
      </c>
      <c r="F48" s="21">
        <f>F21</f>
        <v>0</v>
      </c>
      <c r="G48" s="22">
        <f>G21</f>
        <v>0</v>
      </c>
      <c r="H48" s="101">
        <f>H21</f>
        <v>0</v>
      </c>
      <c r="I48" s="9">
        <f>I21</f>
        <v>0</v>
      </c>
      <c r="J48" s="102">
        <f>J21</f>
        <v>0</v>
      </c>
      <c r="K48" s="11"/>
      <c r="L48" s="9"/>
      <c r="M48" s="98"/>
    </row>
    <row r="49" spans="1:13" s="4" customFormat="1" ht="14.1" customHeight="1" x14ac:dyDescent="0.2">
      <c r="A49" s="109"/>
      <c r="B49" s="85"/>
      <c r="C49" s="97"/>
      <c r="D49" s="91"/>
      <c r="E49" s="16" t="s">
        <v>22</v>
      </c>
      <c r="F49" s="19">
        <f>F22</f>
        <v>0</v>
      </c>
      <c r="G49" s="5" t="s">
        <v>3</v>
      </c>
      <c r="H49" s="101"/>
      <c r="I49" s="9">
        <f>I22</f>
        <v>0</v>
      </c>
      <c r="J49" s="102"/>
      <c r="K49" s="11"/>
      <c r="L49" s="9"/>
      <c r="M49" s="99"/>
    </row>
    <row r="50" spans="1:13" ht="9" customHeight="1" thickBot="1" x14ac:dyDescent="0.25">
      <c r="A50" s="23"/>
      <c r="C50" s="23"/>
      <c r="D50" s="7"/>
      <c r="F50" s="20"/>
      <c r="G50" s="1"/>
      <c r="J50" s="1"/>
      <c r="K50" s="1"/>
      <c r="M50" s="1"/>
    </row>
    <row r="51" spans="1:13" ht="24.95" customHeight="1" thickBot="1" x14ac:dyDescent="0.35">
      <c r="A51" s="104" t="s">
        <v>15</v>
      </c>
      <c r="B51" s="104"/>
      <c r="C51" s="104"/>
      <c r="D51" s="118">
        <f>D24</f>
        <v>0</v>
      </c>
      <c r="E51" s="118"/>
      <c r="F51" s="118"/>
      <c r="G51" s="105" t="s">
        <v>16</v>
      </c>
      <c r="H51" s="105"/>
      <c r="I51" s="105"/>
      <c r="J51" s="13">
        <f>J24</f>
        <v>0</v>
      </c>
      <c r="K51" s="12"/>
      <c r="L51" s="1"/>
      <c r="M51" s="13"/>
    </row>
  </sheetData>
  <sheetProtection sheet="1" selectLockedCells="1"/>
  <mergeCells count="101">
    <mergeCell ref="D1:J1"/>
    <mergeCell ref="L1:M1"/>
    <mergeCell ref="D3:H3"/>
    <mergeCell ref="I3:J3"/>
    <mergeCell ref="L3:M3"/>
    <mergeCell ref="F5:H5"/>
    <mergeCell ref="I5:J5"/>
    <mergeCell ref="I6:J6"/>
    <mergeCell ref="L6:M6"/>
    <mergeCell ref="F7:H7"/>
    <mergeCell ref="I7:J7"/>
    <mergeCell ref="L7:M7"/>
    <mergeCell ref="F8:H8"/>
    <mergeCell ref="L5:M5"/>
    <mergeCell ref="I8:J8"/>
    <mergeCell ref="L8:M8"/>
    <mergeCell ref="F6:H6"/>
    <mergeCell ref="L10:M10"/>
    <mergeCell ref="A11:C11"/>
    <mergeCell ref="A12:A13"/>
    <mergeCell ref="B12:B13"/>
    <mergeCell ref="C12:C13"/>
    <mergeCell ref="D12:D13"/>
    <mergeCell ref="M15:M16"/>
    <mergeCell ref="H12:H13"/>
    <mergeCell ref="J12:J13"/>
    <mergeCell ref="M12:M13"/>
    <mergeCell ref="K12:K13"/>
    <mergeCell ref="A18:A19"/>
    <mergeCell ref="B18:B19"/>
    <mergeCell ref="C18:C19"/>
    <mergeCell ref="D18:D19"/>
    <mergeCell ref="H18:H19"/>
    <mergeCell ref="J18:J19"/>
    <mergeCell ref="M18:M19"/>
    <mergeCell ref="A15:A16"/>
    <mergeCell ref="B15:B16"/>
    <mergeCell ref="C15:C16"/>
    <mergeCell ref="D15:D16"/>
    <mergeCell ref="H15:H16"/>
    <mergeCell ref="J15:J16"/>
    <mergeCell ref="M21:M22"/>
    <mergeCell ref="A21:A22"/>
    <mergeCell ref="B21:B22"/>
    <mergeCell ref="A24:C24"/>
    <mergeCell ref="D24:F24"/>
    <mergeCell ref="G24:I24"/>
    <mergeCell ref="C21:C22"/>
    <mergeCell ref="D21:D22"/>
    <mergeCell ref="H21:H22"/>
    <mergeCell ref="J21:J22"/>
    <mergeCell ref="D28:J28"/>
    <mergeCell ref="L28:M28"/>
    <mergeCell ref="E30:H30"/>
    <mergeCell ref="I30:J30"/>
    <mergeCell ref="L30:M30"/>
    <mergeCell ref="F32:H32"/>
    <mergeCell ref="I32:J32"/>
    <mergeCell ref="L32:M32"/>
    <mergeCell ref="F33:H33"/>
    <mergeCell ref="I33:J33"/>
    <mergeCell ref="L33:M33"/>
    <mergeCell ref="F34:H34"/>
    <mergeCell ref="I34:J34"/>
    <mergeCell ref="L34:M34"/>
    <mergeCell ref="F35:H35"/>
    <mergeCell ref="I35:J35"/>
    <mergeCell ref="L35:M35"/>
    <mergeCell ref="L37:M37"/>
    <mergeCell ref="A38:C38"/>
    <mergeCell ref="A39:A40"/>
    <mergeCell ref="B39:B40"/>
    <mergeCell ref="C39:C40"/>
    <mergeCell ref="D39:D40"/>
    <mergeCell ref="H39:H40"/>
    <mergeCell ref="J39:J40"/>
    <mergeCell ref="M39:M40"/>
    <mergeCell ref="M45:M46"/>
    <mergeCell ref="A42:A43"/>
    <mergeCell ref="B42:B43"/>
    <mergeCell ref="C42:C43"/>
    <mergeCell ref="D42:D43"/>
    <mergeCell ref="H42:H43"/>
    <mergeCell ref="J42:J43"/>
    <mergeCell ref="A51:C51"/>
    <mergeCell ref="D51:F51"/>
    <mergeCell ref="G51:I51"/>
    <mergeCell ref="M42:M43"/>
    <mergeCell ref="A45:A46"/>
    <mergeCell ref="B45:B46"/>
    <mergeCell ref="C45:C46"/>
    <mergeCell ref="D45:D46"/>
    <mergeCell ref="H45:H46"/>
    <mergeCell ref="J45:J46"/>
    <mergeCell ref="J48:J49"/>
    <mergeCell ref="M48:M49"/>
    <mergeCell ref="A48:A49"/>
    <mergeCell ref="B48:B49"/>
    <mergeCell ref="C48:C49"/>
    <mergeCell ref="D48:D49"/>
    <mergeCell ref="H48:H49"/>
  </mergeCells>
  <conditionalFormatting sqref="A12:A13 A39:C40 C12:C13 F12:F13 H12:H13 J12:J13 C15:C16 F15:F16 H15:H16 J15:J16 F18:F19 H18:H19 J18:J19 F21:F22 H21:H22 J21:J22 D24:F24 J24:K24 L32:M32 F32:H35 L35:M35 F39:F40 H39:H40 J39:J40 B42:C43 F42:F43 H42:H43 J42:J43 C45:C46 F45:F46 H45:H46 J45:J46 C48:C49 F48:F49 H48:H49 J48:J49 D51:F51 J51:K51">
    <cfRule type="cellIs" dxfId="40" priority="17" stopIfTrue="1" operator="equal">
      <formula>0</formula>
    </cfRule>
  </conditionalFormatting>
  <conditionalFormatting sqref="A12:A17 A20 A39:A50">
    <cfRule type="cellIs" dxfId="39" priority="14" stopIfTrue="1" operator="between">
      <formula>5</formula>
      <formula>9</formula>
    </cfRule>
  </conditionalFormatting>
  <conditionalFormatting sqref="A12:A22">
    <cfRule type="cellIs" dxfId="38" priority="3" stopIfTrue="1" operator="between">
      <formula>0</formula>
      <formula>15</formula>
    </cfRule>
  </conditionalFormatting>
  <conditionalFormatting sqref="A15:A17 A20 A42:A50">
    <cfRule type="cellIs" dxfId="37" priority="18" stopIfTrue="1" operator="equal">
      <formula>0</formula>
    </cfRule>
    <cfRule type="cellIs" dxfId="36" priority="19" stopIfTrue="1" operator="equal">
      <formula>1</formula>
    </cfRule>
  </conditionalFormatting>
  <conditionalFormatting sqref="A18:A19">
    <cfRule type="cellIs" dxfId="35" priority="9" stopIfTrue="1" operator="equal">
      <formula>0</formula>
    </cfRule>
    <cfRule type="cellIs" dxfId="34" priority="10" stopIfTrue="1" operator="equal">
      <formula>1</formula>
    </cfRule>
  </conditionalFormatting>
  <conditionalFormatting sqref="A21:A22">
    <cfRule type="cellIs" dxfId="33" priority="5" stopIfTrue="1" operator="equal">
      <formula>0</formula>
    </cfRule>
    <cfRule type="cellIs" dxfId="32" priority="6" stopIfTrue="1" operator="equal">
      <formula>1</formula>
    </cfRule>
  </conditionalFormatting>
  <conditionalFormatting sqref="C18:C19">
    <cfRule type="cellIs" dxfId="31" priority="7" stopIfTrue="1" operator="equal">
      <formula>0</formula>
    </cfRule>
  </conditionalFormatting>
  <conditionalFormatting sqref="C21:C22">
    <cfRule type="cellIs" dxfId="30" priority="4" stopIfTrue="1" operator="equal">
      <formula>0</formula>
    </cfRule>
  </conditionalFormatting>
  <conditionalFormatting sqref="F5:H8">
    <cfRule type="cellIs" dxfId="29" priority="2" stopIfTrue="1" operator="equal">
      <formula>0</formula>
    </cfRule>
  </conditionalFormatting>
  <conditionalFormatting sqref="G12 G15 G18 G21">
    <cfRule type="cellIs" dxfId="28" priority="12" stopIfTrue="1" operator="equal">
      <formula>0</formula>
    </cfRule>
  </conditionalFormatting>
  <conditionalFormatting sqref="G39 G42 G45 G48">
    <cfRule type="cellIs" dxfId="27" priority="11" stopIfTrue="1" operator="equal">
      <formula>0</formula>
    </cfRule>
  </conditionalFormatting>
  <conditionalFormatting sqref="I12:I13 I15:I16 I18:I19 I21:I22">
    <cfRule type="cellIs" dxfId="26" priority="13" stopIfTrue="1" operator="lessThanOrEqual">
      <formula>0</formula>
    </cfRule>
  </conditionalFormatting>
  <conditionalFormatting sqref="I39:I40 I42:I43 I45:I49">
    <cfRule type="cellIs" dxfId="25" priority="15" stopIfTrue="1" operator="equal">
      <formula>0</formula>
    </cfRule>
  </conditionalFormatting>
  <conditionalFormatting sqref="L5:M5 L7:M8">
    <cfRule type="cellIs" dxfId="24" priority="1" stopIfTrue="1" operator="equal">
      <formula>0</formula>
    </cfRule>
  </conditionalFormatting>
  <conditionalFormatting sqref="L34:M34">
    <cfRule type="cellIs" dxfId="23" priority="16" stopIfTrue="1" operator="equal">
      <formula>0</formula>
    </cfRule>
  </conditionalFormatting>
  <pageMargins left="0.31496062992125984" right="7.874015748031496E-2" top="0.6692913385826772" bottom="0.2755905511811023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M51"/>
  <sheetViews>
    <sheetView showGridLines="0" zoomScaleNormal="100" workbookViewId="0">
      <selection activeCell="D24" sqref="D24:F24"/>
    </sheetView>
  </sheetViews>
  <sheetFormatPr baseColWidth="10" defaultRowHeight="12.75" x14ac:dyDescent="0.2"/>
  <cols>
    <col min="1" max="1" width="8.28515625" customWidth="1"/>
    <col min="2" max="2" width="1.28515625" style="1" customWidth="1"/>
    <col min="3" max="3" width="8.28515625" customWidth="1"/>
    <col min="4" max="4" width="3.140625" customWidth="1"/>
    <col min="5" max="5" width="9" customWidth="1"/>
    <col min="6" max="6" width="25.28515625" customWidth="1"/>
    <col min="7" max="7" width="3.42578125" customWidth="1"/>
    <col min="8" max="8" width="6" customWidth="1"/>
    <col min="9" max="9" width="6.42578125" customWidth="1"/>
    <col min="10" max="10" width="9.7109375" customWidth="1"/>
    <col min="11" max="11" width="1.7109375" customWidth="1"/>
    <col min="12" max="12" width="6.42578125" customWidth="1"/>
    <col min="13" max="13" width="9.7109375" customWidth="1"/>
  </cols>
  <sheetData>
    <row r="1" spans="1:13" ht="20.25" x14ac:dyDescent="0.3">
      <c r="D1" s="86" t="s">
        <v>31</v>
      </c>
      <c r="E1" s="86"/>
      <c r="F1" s="86"/>
      <c r="G1" s="86"/>
      <c r="H1" s="86"/>
      <c r="I1" s="86"/>
      <c r="J1" s="86"/>
      <c r="K1" s="3"/>
      <c r="L1" s="87" t="str">
        <f>Start!J2</f>
        <v>Junioren</v>
      </c>
      <c r="M1" s="87"/>
    </row>
    <row r="3" spans="1:13" s="4" customFormat="1" ht="20.100000000000001" customHeight="1" x14ac:dyDescent="0.2">
      <c r="B3" s="5"/>
      <c r="D3" s="88" t="s">
        <v>18</v>
      </c>
      <c r="E3" s="88"/>
      <c r="F3" s="88"/>
      <c r="G3" s="88"/>
      <c r="H3" s="88"/>
      <c r="I3" s="106" t="s">
        <v>11</v>
      </c>
      <c r="J3" s="106"/>
      <c r="K3" s="5"/>
      <c r="L3" s="107">
        <v>3</v>
      </c>
      <c r="M3" s="107"/>
    </row>
    <row r="4" spans="1:13" x14ac:dyDescent="0.2">
      <c r="I4" s="8"/>
      <c r="J4" s="8"/>
    </row>
    <row r="5" spans="1:13" s="4" customFormat="1" ht="20.100000000000001" customHeight="1" x14ac:dyDescent="0.2">
      <c r="B5" s="5"/>
      <c r="D5" s="4" t="s">
        <v>6</v>
      </c>
      <c r="F5" s="90">
        <f>Start!C21</f>
        <v>0</v>
      </c>
      <c r="G5" s="90"/>
      <c r="H5" s="90"/>
      <c r="I5" s="106" t="s">
        <v>14</v>
      </c>
      <c r="J5" s="106"/>
      <c r="K5" s="5"/>
      <c r="L5" s="100">
        <f>Start!G21</f>
        <v>0</v>
      </c>
      <c r="M5" s="100"/>
    </row>
    <row r="6" spans="1:13" s="4" customFormat="1" ht="20.100000000000001" customHeight="1" x14ac:dyDescent="0.2">
      <c r="B6" s="5"/>
      <c r="D6" s="4" t="s">
        <v>7</v>
      </c>
      <c r="F6" s="103">
        <f>Start!C25</f>
        <v>0</v>
      </c>
      <c r="G6" s="103"/>
      <c r="H6" s="103"/>
      <c r="I6" s="106" t="s">
        <v>12</v>
      </c>
      <c r="J6" s="106"/>
      <c r="K6" s="5"/>
      <c r="L6" s="110"/>
      <c r="M6" s="111"/>
    </row>
    <row r="7" spans="1:13" s="4" customFormat="1" ht="20.100000000000001" customHeight="1" x14ac:dyDescent="0.2">
      <c r="B7" s="5"/>
      <c r="D7" s="4" t="s">
        <v>8</v>
      </c>
      <c r="F7" s="103">
        <f>Start!C26</f>
        <v>0</v>
      </c>
      <c r="G7" s="103"/>
      <c r="H7" s="103"/>
      <c r="I7" s="106" t="s">
        <v>13</v>
      </c>
      <c r="J7" s="106"/>
      <c r="K7" s="5"/>
      <c r="L7" s="100">
        <f>Start!C28</f>
        <v>0</v>
      </c>
      <c r="M7" s="100"/>
    </row>
    <row r="8" spans="1:13" s="4" customFormat="1" ht="20.100000000000001" customHeight="1" x14ac:dyDescent="0.2">
      <c r="B8" s="5"/>
      <c r="D8" s="4" t="s">
        <v>9</v>
      </c>
      <c r="F8" s="103">
        <f>Start!C27</f>
        <v>0</v>
      </c>
      <c r="G8" s="103"/>
      <c r="H8" s="103"/>
      <c r="I8" s="106" t="s">
        <v>33</v>
      </c>
      <c r="J8" s="106"/>
      <c r="K8" s="5"/>
      <c r="L8" s="112">
        <f>Start!I21</f>
        <v>0</v>
      </c>
      <c r="M8" s="112"/>
    </row>
    <row r="9" spans="1:13" ht="8.1" customHeight="1" x14ac:dyDescent="0.2"/>
    <row r="10" spans="1:13" x14ac:dyDescent="0.2">
      <c r="I10" s="6" t="s">
        <v>32</v>
      </c>
      <c r="J10" s="6" t="s">
        <v>5</v>
      </c>
      <c r="K10" s="10"/>
      <c r="L10" s="92" t="s">
        <v>4</v>
      </c>
      <c r="M10" s="93"/>
    </row>
    <row r="11" spans="1:13" x14ac:dyDescent="0.2">
      <c r="A11" s="89" t="str">
        <f>'1. Runde'!A11:C11</f>
        <v>elektronisch</v>
      </c>
      <c r="B11" s="89"/>
      <c r="C11" s="89"/>
      <c r="J11" s="1"/>
      <c r="K11" s="1"/>
      <c r="M11" s="1"/>
    </row>
    <row r="12" spans="1:13" s="4" customFormat="1" ht="14.1" customHeight="1" x14ac:dyDescent="0.2">
      <c r="A12" s="94">
        <f>IF(Start!M23="x",Start!M26+80,Start!M28+8)</f>
        <v>8</v>
      </c>
      <c r="B12" s="85" t="s">
        <v>0</v>
      </c>
      <c r="C12" s="96" t="str">
        <f>IF(Start!M23="x",'3. Runde'!A12+9," ")</f>
        <v xml:space="preserve"> </v>
      </c>
      <c r="D12" s="91" t="s">
        <v>1</v>
      </c>
      <c r="E12" s="15" t="s">
        <v>2</v>
      </c>
      <c r="F12" s="18">
        <f>Start!L13</f>
        <v>0</v>
      </c>
      <c r="G12" s="22">
        <f>Start!O13</f>
        <v>0</v>
      </c>
      <c r="H12" s="101">
        <f>Start!M13</f>
        <v>0</v>
      </c>
      <c r="I12" s="14"/>
      <c r="J12" s="102">
        <f>SUM(I12:I13)</f>
        <v>0</v>
      </c>
      <c r="K12" s="11"/>
      <c r="L12" s="9"/>
      <c r="M12" s="98"/>
    </row>
    <row r="13" spans="1:13" s="4" customFormat="1" ht="14.1" customHeight="1" x14ac:dyDescent="0.2">
      <c r="A13" s="95"/>
      <c r="B13" s="85"/>
      <c r="C13" s="97"/>
      <c r="D13" s="91"/>
      <c r="E13" s="16" t="s">
        <v>22</v>
      </c>
      <c r="F13" s="19">
        <f>Start!N13</f>
        <v>0</v>
      </c>
      <c r="G13" s="5" t="s">
        <v>3</v>
      </c>
      <c r="H13" s="101"/>
      <c r="I13" s="14"/>
      <c r="J13" s="102"/>
      <c r="K13" s="11"/>
      <c r="L13" s="9"/>
      <c r="M13" s="99"/>
    </row>
    <row r="14" spans="1:13" ht="9" customHeight="1" x14ac:dyDescent="0.2">
      <c r="A14" s="23"/>
      <c r="C14" s="23"/>
      <c r="D14" s="7"/>
      <c r="F14" s="20"/>
      <c r="G14" s="1"/>
      <c r="J14" s="1"/>
      <c r="K14" s="1"/>
      <c r="M14" s="1"/>
    </row>
    <row r="15" spans="1:13" s="4" customFormat="1" ht="14.1" customHeight="1" x14ac:dyDescent="0.2">
      <c r="A15" s="94">
        <f>IF(Start!M23="x",'3. Runde'!C12+1,A12+1)</f>
        <v>9</v>
      </c>
      <c r="B15" s="85" t="s">
        <v>0</v>
      </c>
      <c r="C15" s="96" t="str">
        <f>IF(Start!M23="x",'3. Runde'!A15+9," ")</f>
        <v xml:space="preserve"> </v>
      </c>
      <c r="D15" s="91" t="s">
        <v>1</v>
      </c>
      <c r="E15" s="15" t="s">
        <v>2</v>
      </c>
      <c r="F15" s="21">
        <f>Start!L14</f>
        <v>0</v>
      </c>
      <c r="G15" s="22">
        <f>Start!O14</f>
        <v>0</v>
      </c>
      <c r="H15" s="101">
        <f>Start!M14</f>
        <v>0</v>
      </c>
      <c r="I15" s="14"/>
      <c r="J15" s="102">
        <f>SUM(I15:I16)</f>
        <v>0</v>
      </c>
      <c r="K15" s="11"/>
      <c r="L15" s="9"/>
      <c r="M15" s="98"/>
    </row>
    <row r="16" spans="1:13" s="4" customFormat="1" ht="14.1" customHeight="1" x14ac:dyDescent="0.2">
      <c r="A16" s="95"/>
      <c r="B16" s="85"/>
      <c r="C16" s="97"/>
      <c r="D16" s="91"/>
      <c r="E16" s="16" t="s">
        <v>22</v>
      </c>
      <c r="F16" s="19">
        <f>Start!N14</f>
        <v>0</v>
      </c>
      <c r="G16" s="5" t="s">
        <v>3</v>
      </c>
      <c r="H16" s="101"/>
      <c r="I16" s="14"/>
      <c r="J16" s="102"/>
      <c r="K16" s="11"/>
      <c r="L16" s="9"/>
      <c r="M16" s="99"/>
    </row>
    <row r="17" spans="1:13" ht="9" customHeight="1" x14ac:dyDescent="0.2">
      <c r="A17" s="23"/>
      <c r="C17" s="23"/>
      <c r="D17" s="7"/>
      <c r="F17" s="20"/>
      <c r="G17" s="1"/>
      <c r="J17" s="1"/>
      <c r="K17" s="1"/>
      <c r="M17" s="1"/>
    </row>
    <row r="18" spans="1:13" s="4" customFormat="1" ht="14.1" customHeight="1" x14ac:dyDescent="0.2">
      <c r="A18" s="109">
        <f>IF(Start!M23="x",'3. Runde'!C15+1,A15+1)</f>
        <v>10</v>
      </c>
      <c r="B18" s="85" t="s">
        <v>0</v>
      </c>
      <c r="C18" s="96" t="str">
        <f>IF(Start!M23="x",'3. Runde'!A18+9," ")</f>
        <v xml:space="preserve"> </v>
      </c>
      <c r="D18" s="91" t="s">
        <v>1</v>
      </c>
      <c r="E18" s="15" t="s">
        <v>2</v>
      </c>
      <c r="F18" s="21">
        <f>Start!L15</f>
        <v>0</v>
      </c>
      <c r="G18" s="22">
        <f>Start!O15</f>
        <v>0</v>
      </c>
      <c r="H18" s="101">
        <f>Start!M15</f>
        <v>0</v>
      </c>
      <c r="I18" s="14"/>
      <c r="J18" s="102">
        <f>SUM(I18:I19)</f>
        <v>0</v>
      </c>
      <c r="K18" s="11"/>
      <c r="L18" s="9"/>
      <c r="M18" s="98"/>
    </row>
    <row r="19" spans="1:13" s="4" customFormat="1" ht="14.1" customHeight="1" x14ac:dyDescent="0.2">
      <c r="A19" s="109"/>
      <c r="B19" s="85"/>
      <c r="C19" s="97"/>
      <c r="D19" s="91"/>
      <c r="E19" s="16" t="s">
        <v>22</v>
      </c>
      <c r="F19" s="19">
        <f>Start!N15</f>
        <v>0</v>
      </c>
      <c r="G19" s="5" t="s">
        <v>3</v>
      </c>
      <c r="H19" s="101"/>
      <c r="I19" s="14"/>
      <c r="J19" s="102"/>
      <c r="K19" s="11"/>
      <c r="L19" s="9"/>
      <c r="M19" s="99"/>
    </row>
    <row r="20" spans="1:13" ht="9" customHeight="1" x14ac:dyDescent="0.2">
      <c r="A20" s="23"/>
      <c r="C20" s="23"/>
      <c r="D20" s="7"/>
      <c r="F20" s="20"/>
      <c r="G20" s="1"/>
      <c r="J20" s="1"/>
      <c r="K20" s="1"/>
      <c r="M20" s="1"/>
    </row>
    <row r="21" spans="1:13" s="4" customFormat="1" ht="14.1" customHeight="1" x14ac:dyDescent="0.2">
      <c r="A21" s="109">
        <f>IF(Start!M23="x",'3. Runde'!C18+1,A18+1)</f>
        <v>11</v>
      </c>
      <c r="B21" s="85" t="s">
        <v>0</v>
      </c>
      <c r="C21" s="96" t="str">
        <f>IF(Start!M23="x",'3. Runde'!A21+9," ")</f>
        <v xml:space="preserve"> </v>
      </c>
      <c r="D21" s="91" t="s">
        <v>10</v>
      </c>
      <c r="E21" s="15" t="s">
        <v>2</v>
      </c>
      <c r="F21" s="21">
        <f>Start!L16</f>
        <v>0</v>
      </c>
      <c r="G21" s="22">
        <f>Start!O16</f>
        <v>0</v>
      </c>
      <c r="H21" s="101">
        <f>Start!M16</f>
        <v>0</v>
      </c>
      <c r="I21" s="14"/>
      <c r="J21" s="102">
        <f>SUM(I21:I22)</f>
        <v>0</v>
      </c>
      <c r="K21" s="11"/>
      <c r="L21" s="9"/>
      <c r="M21" s="98"/>
    </row>
    <row r="22" spans="1:13" s="4" customFormat="1" ht="14.1" customHeight="1" x14ac:dyDescent="0.2">
      <c r="A22" s="109"/>
      <c r="B22" s="85"/>
      <c r="C22" s="97"/>
      <c r="D22" s="91"/>
      <c r="E22" s="16" t="s">
        <v>22</v>
      </c>
      <c r="F22" s="19">
        <f>Start!N16</f>
        <v>0</v>
      </c>
      <c r="G22" s="5" t="s">
        <v>3</v>
      </c>
      <c r="H22" s="101"/>
      <c r="I22" s="14"/>
      <c r="J22" s="102"/>
      <c r="K22" s="11"/>
      <c r="L22" s="9"/>
      <c r="M22" s="99"/>
    </row>
    <row r="23" spans="1:13" ht="9" customHeight="1" thickBot="1" x14ac:dyDescent="0.25">
      <c r="D23" s="7"/>
      <c r="J23" s="1"/>
      <c r="K23" s="1"/>
      <c r="M23" s="1"/>
    </row>
    <row r="24" spans="1:13" ht="24.95" customHeight="1" thickBot="1" x14ac:dyDescent="0.35">
      <c r="A24" s="104" t="s">
        <v>15</v>
      </c>
      <c r="B24" s="104"/>
      <c r="C24" s="104"/>
      <c r="D24" s="108">
        <f>Start!C25</f>
        <v>0</v>
      </c>
      <c r="E24" s="108"/>
      <c r="F24" s="108"/>
      <c r="G24" s="105" t="s">
        <v>16</v>
      </c>
      <c r="H24" s="105"/>
      <c r="I24" s="105"/>
      <c r="J24" s="13">
        <f>SUM(J12,J15,J18,J21)</f>
        <v>0</v>
      </c>
      <c r="K24" s="12"/>
      <c r="L24" s="1"/>
      <c r="M24" s="13"/>
    </row>
    <row r="25" spans="1:13" x14ac:dyDescent="0.2">
      <c r="D25" s="7"/>
      <c r="J25" s="1"/>
      <c r="K25" s="1"/>
      <c r="M25" s="1"/>
    </row>
    <row r="26" spans="1:13" ht="39.950000000000003" customHeight="1" x14ac:dyDescent="0.2">
      <c r="D26" s="7"/>
      <c r="J26" s="1"/>
      <c r="K26" s="1"/>
      <c r="M26" s="1"/>
    </row>
    <row r="27" spans="1:13" x14ac:dyDescent="0.2">
      <c r="D27" s="7"/>
      <c r="J27" s="1"/>
      <c r="K27" s="1"/>
      <c r="M27" s="1"/>
    </row>
    <row r="28" spans="1:13" ht="20.25" x14ac:dyDescent="0.3">
      <c r="D28" s="86" t="s">
        <v>31</v>
      </c>
      <c r="E28" s="86"/>
      <c r="F28" s="86"/>
      <c r="G28" s="86"/>
      <c r="H28" s="86"/>
      <c r="I28" s="86"/>
      <c r="J28" s="86"/>
      <c r="K28" s="3"/>
      <c r="L28" s="87" t="str">
        <f>Start!J2</f>
        <v>Junioren</v>
      </c>
      <c r="M28" s="87"/>
    </row>
    <row r="30" spans="1:13" s="4" customFormat="1" ht="20.100000000000001" customHeight="1" x14ac:dyDescent="0.2">
      <c r="B30" s="5"/>
      <c r="D30" s="17"/>
      <c r="E30" s="114" t="s">
        <v>17</v>
      </c>
      <c r="F30" s="114"/>
      <c r="G30" s="114"/>
      <c r="H30" s="114"/>
      <c r="I30" s="106" t="s">
        <v>11</v>
      </c>
      <c r="J30" s="106"/>
      <c r="K30" s="5"/>
      <c r="L30" s="107">
        <f>L3</f>
        <v>3</v>
      </c>
      <c r="M30" s="107"/>
    </row>
    <row r="32" spans="1:13" s="4" customFormat="1" ht="20.100000000000001" customHeight="1" x14ac:dyDescent="0.2">
      <c r="B32" s="5"/>
      <c r="D32" s="4" t="s">
        <v>6</v>
      </c>
      <c r="F32" s="90">
        <f>F5</f>
        <v>0</v>
      </c>
      <c r="G32" s="90"/>
      <c r="H32" s="90"/>
      <c r="I32" s="106" t="s">
        <v>14</v>
      </c>
      <c r="J32" s="106"/>
      <c r="K32" s="5"/>
      <c r="L32" s="100">
        <f>L5</f>
        <v>0</v>
      </c>
      <c r="M32" s="100"/>
    </row>
    <row r="33" spans="1:13" s="4" customFormat="1" ht="20.100000000000001" customHeight="1" x14ac:dyDescent="0.2">
      <c r="B33" s="5"/>
      <c r="D33" s="4" t="s">
        <v>7</v>
      </c>
      <c r="F33" s="103">
        <f>F6</f>
        <v>0</v>
      </c>
      <c r="G33" s="103"/>
      <c r="H33" s="103"/>
      <c r="I33" s="106" t="s">
        <v>12</v>
      </c>
      <c r="J33" s="106"/>
      <c r="K33" s="5"/>
      <c r="L33" s="113"/>
      <c r="M33" s="113"/>
    </row>
    <row r="34" spans="1:13" s="4" customFormat="1" ht="20.100000000000001" customHeight="1" x14ac:dyDescent="0.2">
      <c r="B34" s="5"/>
      <c r="D34" s="4" t="s">
        <v>8</v>
      </c>
      <c r="F34" s="103">
        <f>F7</f>
        <v>0</v>
      </c>
      <c r="G34" s="103"/>
      <c r="H34" s="103"/>
      <c r="I34" s="119" t="str">
        <f>I7</f>
        <v>Tel.:</v>
      </c>
      <c r="J34" s="119"/>
      <c r="L34" s="115">
        <f>L7</f>
        <v>0</v>
      </c>
      <c r="M34" s="115"/>
    </row>
    <row r="35" spans="1:13" s="4" customFormat="1" ht="20.100000000000001" customHeight="1" x14ac:dyDescent="0.2">
      <c r="B35" s="5"/>
      <c r="D35" s="4" t="s">
        <v>9</v>
      </c>
      <c r="F35" s="103">
        <f>F8</f>
        <v>0</v>
      </c>
      <c r="G35" s="103"/>
      <c r="H35" s="103"/>
      <c r="I35" s="106" t="str">
        <f>I8</f>
        <v>Finalteilnahme:</v>
      </c>
      <c r="J35" s="106"/>
      <c r="K35" s="5"/>
      <c r="L35" s="112">
        <f>L8</f>
        <v>0</v>
      </c>
      <c r="M35" s="112"/>
    </row>
    <row r="36" spans="1:13" ht="8.1" customHeight="1" x14ac:dyDescent="0.2"/>
    <row r="37" spans="1:13" x14ac:dyDescent="0.2">
      <c r="I37" s="6" t="s">
        <v>32</v>
      </c>
      <c r="J37" s="6" t="s">
        <v>5</v>
      </c>
      <c r="K37" s="10"/>
      <c r="L37" s="92" t="s">
        <v>4</v>
      </c>
      <c r="M37" s="93"/>
    </row>
    <row r="38" spans="1:13" x14ac:dyDescent="0.2">
      <c r="A38" s="89" t="str">
        <f>A11</f>
        <v>elektronisch</v>
      </c>
      <c r="B38" s="89"/>
      <c r="C38" s="89"/>
      <c r="J38" s="1"/>
      <c r="K38" s="1"/>
      <c r="M38" s="1"/>
    </row>
    <row r="39" spans="1:13" s="4" customFormat="1" ht="14.1" customHeight="1" x14ac:dyDescent="0.2">
      <c r="A39" s="94">
        <f>A12</f>
        <v>8</v>
      </c>
      <c r="B39" s="116" t="str">
        <f>B12</f>
        <v>-</v>
      </c>
      <c r="C39" s="96" t="str">
        <f>C12</f>
        <v xml:space="preserve"> </v>
      </c>
      <c r="D39" s="91" t="s">
        <v>1</v>
      </c>
      <c r="E39" s="15" t="s">
        <v>2</v>
      </c>
      <c r="F39" s="18">
        <f>F12</f>
        <v>0</v>
      </c>
      <c r="G39" s="22">
        <f>G12</f>
        <v>0</v>
      </c>
      <c r="H39" s="101">
        <f>H12</f>
        <v>0</v>
      </c>
      <c r="I39" s="9">
        <f>I12</f>
        <v>0</v>
      </c>
      <c r="J39" s="98">
        <f>J12</f>
        <v>0</v>
      </c>
      <c r="K39" s="11"/>
      <c r="L39" s="9"/>
      <c r="M39" s="98"/>
    </row>
    <row r="40" spans="1:13" s="4" customFormat="1" ht="14.1" customHeight="1" x14ac:dyDescent="0.2">
      <c r="A40" s="95"/>
      <c r="B40" s="117"/>
      <c r="C40" s="97"/>
      <c r="D40" s="91"/>
      <c r="E40" s="16" t="s">
        <v>22</v>
      </c>
      <c r="F40" s="19">
        <f>F13</f>
        <v>0</v>
      </c>
      <c r="G40" s="5" t="s">
        <v>3</v>
      </c>
      <c r="H40" s="101"/>
      <c r="I40" s="9">
        <f>I13</f>
        <v>0</v>
      </c>
      <c r="J40" s="99"/>
      <c r="K40" s="11"/>
      <c r="L40" s="9"/>
      <c r="M40" s="99"/>
    </row>
    <row r="41" spans="1:13" ht="9" customHeight="1" x14ac:dyDescent="0.2">
      <c r="A41" s="23"/>
      <c r="C41" s="23"/>
      <c r="D41" s="7"/>
      <c r="F41" s="20"/>
      <c r="G41" s="1"/>
      <c r="J41" s="1"/>
      <c r="K41" s="1"/>
      <c r="M41" s="1"/>
    </row>
    <row r="42" spans="1:13" s="4" customFormat="1" ht="14.1" customHeight="1" x14ac:dyDescent="0.2">
      <c r="A42" s="94">
        <f>A15</f>
        <v>9</v>
      </c>
      <c r="B42" s="116" t="str">
        <f>B15</f>
        <v>-</v>
      </c>
      <c r="C42" s="96" t="str">
        <f>C15</f>
        <v xml:space="preserve"> </v>
      </c>
      <c r="D42" s="91" t="s">
        <v>1</v>
      </c>
      <c r="E42" s="15" t="s">
        <v>2</v>
      </c>
      <c r="F42" s="21">
        <f>F15</f>
        <v>0</v>
      </c>
      <c r="G42" s="22">
        <f>G15</f>
        <v>0</v>
      </c>
      <c r="H42" s="101">
        <f>H15</f>
        <v>0</v>
      </c>
      <c r="I42" s="9">
        <f>I15</f>
        <v>0</v>
      </c>
      <c r="J42" s="102">
        <f>SUM(I42:I43)</f>
        <v>0</v>
      </c>
      <c r="K42" s="11"/>
      <c r="L42" s="9"/>
      <c r="M42" s="98"/>
    </row>
    <row r="43" spans="1:13" s="4" customFormat="1" ht="14.1" customHeight="1" x14ac:dyDescent="0.2">
      <c r="A43" s="95"/>
      <c r="B43" s="117"/>
      <c r="C43" s="97"/>
      <c r="D43" s="91"/>
      <c r="E43" s="16" t="s">
        <v>22</v>
      </c>
      <c r="F43" s="19">
        <f>F16</f>
        <v>0</v>
      </c>
      <c r="G43" s="5" t="s">
        <v>3</v>
      </c>
      <c r="H43" s="101"/>
      <c r="I43" s="9">
        <f>I16</f>
        <v>0</v>
      </c>
      <c r="J43" s="102"/>
      <c r="K43" s="11"/>
      <c r="L43" s="9"/>
      <c r="M43" s="99"/>
    </row>
    <row r="44" spans="1:13" ht="9" customHeight="1" x14ac:dyDescent="0.2">
      <c r="A44" s="23"/>
      <c r="C44" s="23"/>
      <c r="D44" s="7"/>
      <c r="F44" s="20"/>
      <c r="G44" s="1"/>
      <c r="J44" s="1"/>
      <c r="K44" s="1"/>
      <c r="M44" s="1"/>
    </row>
    <row r="45" spans="1:13" s="4" customFormat="1" ht="14.1" customHeight="1" x14ac:dyDescent="0.2">
      <c r="A45" s="109">
        <f>A18</f>
        <v>10</v>
      </c>
      <c r="B45" s="85" t="s">
        <v>0</v>
      </c>
      <c r="C45" s="96" t="str">
        <f>C18</f>
        <v xml:space="preserve"> </v>
      </c>
      <c r="D45" s="91" t="s">
        <v>1</v>
      </c>
      <c r="E45" s="15" t="s">
        <v>2</v>
      </c>
      <c r="F45" s="21">
        <f>F18</f>
        <v>0</v>
      </c>
      <c r="G45" s="22">
        <f>G18</f>
        <v>0</v>
      </c>
      <c r="H45" s="101">
        <f>H18</f>
        <v>0</v>
      </c>
      <c r="I45" s="9">
        <f>I18</f>
        <v>0</v>
      </c>
      <c r="J45" s="102">
        <f>J18</f>
        <v>0</v>
      </c>
      <c r="K45" s="11"/>
      <c r="L45" s="9"/>
      <c r="M45" s="98"/>
    </row>
    <row r="46" spans="1:13" s="4" customFormat="1" ht="14.1" customHeight="1" x14ac:dyDescent="0.2">
      <c r="A46" s="109"/>
      <c r="B46" s="85"/>
      <c r="C46" s="97"/>
      <c r="D46" s="91"/>
      <c r="E46" s="16" t="s">
        <v>22</v>
      </c>
      <c r="F46" s="19">
        <f>F19</f>
        <v>0</v>
      </c>
      <c r="G46" s="5" t="s">
        <v>3</v>
      </c>
      <c r="H46" s="101"/>
      <c r="I46" s="9">
        <f>I19</f>
        <v>0</v>
      </c>
      <c r="J46" s="102"/>
      <c r="K46" s="11"/>
      <c r="L46" s="9"/>
      <c r="M46" s="99"/>
    </row>
    <row r="47" spans="1:13" ht="9" customHeight="1" x14ac:dyDescent="0.2">
      <c r="A47" s="23"/>
      <c r="C47" s="23"/>
      <c r="D47" s="7"/>
      <c r="F47" s="20"/>
      <c r="G47" s="1"/>
      <c r="J47" s="1"/>
      <c r="K47" s="1"/>
      <c r="M47" s="1"/>
    </row>
    <row r="48" spans="1:13" s="4" customFormat="1" ht="14.1" customHeight="1" x14ac:dyDescent="0.2">
      <c r="A48" s="109">
        <f>A21</f>
        <v>11</v>
      </c>
      <c r="B48" s="85" t="s">
        <v>0</v>
      </c>
      <c r="C48" s="96" t="str">
        <f>C21</f>
        <v xml:space="preserve"> </v>
      </c>
      <c r="D48" s="91" t="s">
        <v>10</v>
      </c>
      <c r="E48" s="15" t="s">
        <v>2</v>
      </c>
      <c r="F48" s="21">
        <f>F21</f>
        <v>0</v>
      </c>
      <c r="G48" s="22">
        <f>G21</f>
        <v>0</v>
      </c>
      <c r="H48" s="101">
        <f>H21</f>
        <v>0</v>
      </c>
      <c r="I48" s="9">
        <f>I21</f>
        <v>0</v>
      </c>
      <c r="J48" s="102">
        <f>J21</f>
        <v>0</v>
      </c>
      <c r="K48" s="11"/>
      <c r="L48" s="9"/>
      <c r="M48" s="98"/>
    </row>
    <row r="49" spans="1:13" s="4" customFormat="1" ht="14.1" customHeight="1" x14ac:dyDescent="0.2">
      <c r="A49" s="109"/>
      <c r="B49" s="85"/>
      <c r="C49" s="97"/>
      <c r="D49" s="91"/>
      <c r="E49" s="16" t="s">
        <v>22</v>
      </c>
      <c r="F49" s="19">
        <f>F22</f>
        <v>0</v>
      </c>
      <c r="G49" s="5" t="s">
        <v>3</v>
      </c>
      <c r="H49" s="101"/>
      <c r="I49" s="9">
        <f>I22</f>
        <v>0</v>
      </c>
      <c r="J49" s="102"/>
      <c r="K49" s="11"/>
      <c r="L49" s="9"/>
      <c r="M49" s="99"/>
    </row>
    <row r="50" spans="1:13" ht="9" customHeight="1" thickBot="1" x14ac:dyDescent="0.25">
      <c r="D50" s="7"/>
      <c r="J50" s="1"/>
      <c r="K50" s="1"/>
      <c r="M50" s="1"/>
    </row>
    <row r="51" spans="1:13" ht="24.95" customHeight="1" thickBot="1" x14ac:dyDescent="0.35">
      <c r="A51" s="104" t="s">
        <v>15</v>
      </c>
      <c r="B51" s="104"/>
      <c r="C51" s="104"/>
      <c r="D51" s="118">
        <f>D24</f>
        <v>0</v>
      </c>
      <c r="E51" s="118"/>
      <c r="F51" s="118"/>
      <c r="G51" s="105" t="s">
        <v>16</v>
      </c>
      <c r="H51" s="105"/>
      <c r="I51" s="105"/>
      <c r="J51" s="13">
        <f>J24</f>
        <v>0</v>
      </c>
      <c r="K51" s="12"/>
      <c r="L51" s="1"/>
      <c r="M51" s="13"/>
    </row>
  </sheetData>
  <sheetProtection sheet="1" selectLockedCells="1"/>
  <mergeCells count="100">
    <mergeCell ref="F5:H5"/>
    <mergeCell ref="I5:J5"/>
    <mergeCell ref="L5:M5"/>
    <mergeCell ref="D1:J1"/>
    <mergeCell ref="L1:M1"/>
    <mergeCell ref="D3:H3"/>
    <mergeCell ref="I3:J3"/>
    <mergeCell ref="L3:M3"/>
    <mergeCell ref="F6:H6"/>
    <mergeCell ref="I6:J6"/>
    <mergeCell ref="L6:M6"/>
    <mergeCell ref="F7:H7"/>
    <mergeCell ref="I7:J7"/>
    <mergeCell ref="L7:M7"/>
    <mergeCell ref="F8:H8"/>
    <mergeCell ref="I8:J8"/>
    <mergeCell ref="L8:M8"/>
    <mergeCell ref="L10:M10"/>
    <mergeCell ref="A11:C11"/>
    <mergeCell ref="M15:M16"/>
    <mergeCell ref="M18:M19"/>
    <mergeCell ref="J12:J13"/>
    <mergeCell ref="M12:M13"/>
    <mergeCell ref="A15:A16"/>
    <mergeCell ref="B15:B16"/>
    <mergeCell ref="C15:C16"/>
    <mergeCell ref="D15:D16"/>
    <mergeCell ref="H15:H16"/>
    <mergeCell ref="J15:J16"/>
    <mergeCell ref="A12:A13"/>
    <mergeCell ref="B12:B13"/>
    <mergeCell ref="C12:C13"/>
    <mergeCell ref="D12:D13"/>
    <mergeCell ref="H12:H13"/>
    <mergeCell ref="M21:M22"/>
    <mergeCell ref="J21:J22"/>
    <mergeCell ref="A18:A19"/>
    <mergeCell ref="B18:B19"/>
    <mergeCell ref="A24:C24"/>
    <mergeCell ref="D24:F24"/>
    <mergeCell ref="G24:I24"/>
    <mergeCell ref="A21:A22"/>
    <mergeCell ref="B21:B22"/>
    <mergeCell ref="C21:C22"/>
    <mergeCell ref="D21:D22"/>
    <mergeCell ref="H21:H22"/>
    <mergeCell ref="C18:C19"/>
    <mergeCell ref="D18:D19"/>
    <mergeCell ref="H18:H19"/>
    <mergeCell ref="J18:J19"/>
    <mergeCell ref="D28:J28"/>
    <mergeCell ref="L28:M28"/>
    <mergeCell ref="E30:H30"/>
    <mergeCell ref="I30:J30"/>
    <mergeCell ref="L30:M30"/>
    <mergeCell ref="F32:H32"/>
    <mergeCell ref="I32:J32"/>
    <mergeCell ref="L32:M32"/>
    <mergeCell ref="F33:H33"/>
    <mergeCell ref="I33:J33"/>
    <mergeCell ref="L33:M33"/>
    <mergeCell ref="F34:H34"/>
    <mergeCell ref="I34:J34"/>
    <mergeCell ref="L34:M34"/>
    <mergeCell ref="F35:H35"/>
    <mergeCell ref="I35:J35"/>
    <mergeCell ref="L35:M35"/>
    <mergeCell ref="L37:M37"/>
    <mergeCell ref="A38:C38"/>
    <mergeCell ref="A39:A40"/>
    <mergeCell ref="B39:B40"/>
    <mergeCell ref="C39:C40"/>
    <mergeCell ref="D39:D40"/>
    <mergeCell ref="H39:H40"/>
    <mergeCell ref="M39:M40"/>
    <mergeCell ref="J39:J40"/>
    <mergeCell ref="A45:A46"/>
    <mergeCell ref="M42:M43"/>
    <mergeCell ref="B45:B46"/>
    <mergeCell ref="C45:C46"/>
    <mergeCell ref="D45:D46"/>
    <mergeCell ref="H45:H46"/>
    <mergeCell ref="J45:J46"/>
    <mergeCell ref="M45:M46"/>
    <mergeCell ref="A42:A43"/>
    <mergeCell ref="B42:B43"/>
    <mergeCell ref="C42:C43"/>
    <mergeCell ref="D42:D43"/>
    <mergeCell ref="H42:H43"/>
    <mergeCell ref="J42:J43"/>
    <mergeCell ref="A51:C51"/>
    <mergeCell ref="D51:F51"/>
    <mergeCell ref="G51:I51"/>
    <mergeCell ref="J48:J49"/>
    <mergeCell ref="M48:M49"/>
    <mergeCell ref="A48:A49"/>
    <mergeCell ref="B48:B49"/>
    <mergeCell ref="C48:C49"/>
    <mergeCell ref="D48:D49"/>
    <mergeCell ref="H48:H49"/>
  </mergeCells>
  <conditionalFormatting sqref="A12:A13 C12:C13 C15:C16">
    <cfRule type="cellIs" dxfId="22" priority="13" stopIfTrue="1" operator="equal">
      <formula>0</formula>
    </cfRule>
  </conditionalFormatting>
  <conditionalFormatting sqref="A12:A17 A20">
    <cfRule type="cellIs" dxfId="21" priority="12" stopIfTrue="1" operator="between">
      <formula>5</formula>
      <formula>9</formula>
    </cfRule>
  </conditionalFormatting>
  <conditionalFormatting sqref="A12:A22">
    <cfRule type="cellIs" dxfId="20" priority="4" stopIfTrue="1" operator="between">
      <formula>0</formula>
      <formula>15</formula>
    </cfRule>
  </conditionalFormatting>
  <conditionalFormatting sqref="A15:A17 A20">
    <cfRule type="cellIs" dxfId="19" priority="14" stopIfTrue="1" operator="equal">
      <formula>0</formula>
    </cfRule>
    <cfRule type="cellIs" dxfId="18" priority="15" stopIfTrue="1" operator="equal">
      <formula>1</formula>
    </cfRule>
  </conditionalFormatting>
  <conditionalFormatting sqref="A18:A19">
    <cfRule type="cellIs" dxfId="17" priority="9" stopIfTrue="1" operator="between">
      <formula>0</formula>
      <formula>4</formula>
    </cfRule>
    <cfRule type="cellIs" dxfId="16" priority="10" stopIfTrue="1" operator="equal">
      <formula>0</formula>
    </cfRule>
    <cfRule type="cellIs" dxfId="15" priority="11" stopIfTrue="1" operator="equal">
      <formula>1</formula>
    </cfRule>
  </conditionalFormatting>
  <conditionalFormatting sqref="A21:A22">
    <cfRule type="cellIs" dxfId="14" priority="6" stopIfTrue="1" operator="equal">
      <formula>0</formula>
    </cfRule>
    <cfRule type="cellIs" dxfId="13" priority="7" stopIfTrue="1" operator="equal">
      <formula>1</formula>
    </cfRule>
  </conditionalFormatting>
  <conditionalFormatting sqref="A39:A40 A42:A43 A45:A46 A48:A49">
    <cfRule type="cellIs" dxfId="12" priority="16" stopIfTrue="1" operator="between">
      <formula>10</formula>
      <formula>14</formula>
    </cfRule>
  </conditionalFormatting>
  <conditionalFormatting sqref="A39:A49">
    <cfRule type="cellIs" dxfId="11" priority="20" stopIfTrue="1" operator="between">
      <formula>15</formula>
      <formula>19</formula>
    </cfRule>
  </conditionalFormatting>
  <conditionalFormatting sqref="A42:A49">
    <cfRule type="cellIs" dxfId="10" priority="23" stopIfTrue="1" operator="equal">
      <formula>0</formula>
    </cfRule>
    <cfRule type="cellIs" dxfId="9" priority="24" stopIfTrue="1" operator="equal">
      <formula>1</formula>
    </cfRule>
  </conditionalFormatting>
  <conditionalFormatting sqref="A39:C40 F12:F13 H12:H13 J12:J13 F15:F16 H15:H16 J15:J16 F18:F19 H18:H19 J18:J19 F21:F22 H21:H22 J21:J22 D24:F24 J24:K24 L32:M32 F32:H35 L35:M35 F39:F40 H39:H40 J39:J40 B42:C43 F42:F43 H42:H43 J42:J43 C45:C46 F45:F46 H45:H46 J45:J46 C48:C49 F48:F49 H48:H49 J48:J49 D51:F51 J51:K51">
    <cfRule type="cellIs" dxfId="8" priority="22" stopIfTrue="1" operator="equal">
      <formula>0</formula>
    </cfRule>
  </conditionalFormatting>
  <conditionalFormatting sqref="C18:C19">
    <cfRule type="cellIs" dxfId="7" priority="8" stopIfTrue="1" operator="equal">
      <formula>0</formula>
    </cfRule>
  </conditionalFormatting>
  <conditionalFormatting sqref="C21:C22">
    <cfRule type="cellIs" dxfId="6" priority="5" stopIfTrue="1" operator="equal">
      <formula>0</formula>
    </cfRule>
  </conditionalFormatting>
  <conditionalFormatting sqref="F5:H8">
    <cfRule type="cellIs" dxfId="5" priority="2" stopIfTrue="1" operator="equal">
      <formula>0</formula>
    </cfRule>
  </conditionalFormatting>
  <conditionalFormatting sqref="G12 G15 G18 G21">
    <cfRule type="cellIs" dxfId="4" priority="18" stopIfTrue="1" operator="equal">
      <formula>0</formula>
    </cfRule>
  </conditionalFormatting>
  <conditionalFormatting sqref="G39 G42 G45 G48">
    <cfRule type="cellIs" dxfId="3" priority="17" stopIfTrue="1" operator="equal">
      <formula>0</formula>
    </cfRule>
  </conditionalFormatting>
  <conditionalFormatting sqref="I12:I13 I15:I16 I18:I19 I21:I22">
    <cfRule type="cellIs" dxfId="2" priority="19" stopIfTrue="1" operator="lessThanOrEqual">
      <formula>0</formula>
    </cfRule>
  </conditionalFormatting>
  <conditionalFormatting sqref="L5:M5 L7:M8">
    <cfRule type="cellIs" dxfId="1" priority="1" stopIfTrue="1" operator="equal">
      <formula>0</formula>
    </cfRule>
  </conditionalFormatting>
  <conditionalFormatting sqref="L34:M34 I39:I49">
    <cfRule type="cellIs" dxfId="0" priority="21" stopIfTrue="1" operator="equal">
      <formula>0</formula>
    </cfRule>
  </conditionalFormatting>
  <pageMargins left="0.31496062992125984" right="7.874015748031496E-2" top="0.6692913385826772" bottom="0.2755905511811023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Start</vt:lpstr>
      <vt:lpstr>1. Runde</vt:lpstr>
      <vt:lpstr>2. Runde</vt:lpstr>
      <vt:lpstr>3. Runde</vt:lpstr>
      <vt:lpstr>Start!Druckbereich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Brupbacher Martin</dc:creator>
  <cp:lastModifiedBy>Martin Brupbacher</cp:lastModifiedBy>
  <cp:lastPrinted>2020-02-19T23:41:52Z</cp:lastPrinted>
  <dcterms:created xsi:type="dcterms:W3CDTF">2009-11-24T05:52:13Z</dcterms:created>
  <dcterms:modified xsi:type="dcterms:W3CDTF">2024-01-18T21:52:34Z</dcterms:modified>
</cp:coreProperties>
</file>